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Y:\DACEGE\RATEIOS\Acordo AMM 2020\PORTARIA\05 MAIO\"/>
    </mc:Choice>
  </mc:AlternateContent>
  <bookViews>
    <workbookView xWindow="0" yWindow="0" windowWidth="19530" windowHeight="5880"/>
  </bookViews>
  <sheets>
    <sheet name="PORTARIA" sheetId="77" r:id="rId1"/>
    <sheet name="ICMS 2018" sheetId="78" r:id="rId2"/>
    <sheet name="Planilha1 (2)" sheetId="80" r:id="rId3"/>
  </sheets>
  <externalReferences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76" i="77" l="1"/>
  <c r="L876" i="77"/>
  <c r="M876" i="77"/>
  <c r="C875" i="77" l="1"/>
  <c r="D857" i="80"/>
  <c r="D875" i="77"/>
  <c r="E875" i="77" l="1"/>
  <c r="G857" i="80"/>
  <c r="H857" i="80"/>
  <c r="G5" i="80"/>
  <c r="H5" i="80" s="1"/>
  <c r="G6" i="80"/>
  <c r="H6" i="80"/>
  <c r="G7" i="80"/>
  <c r="H7" i="80" s="1"/>
  <c r="G8" i="80"/>
  <c r="H8" i="80"/>
  <c r="G9" i="80"/>
  <c r="H9" i="80" s="1"/>
  <c r="G10" i="80"/>
  <c r="H10" i="80"/>
  <c r="G11" i="80"/>
  <c r="H11" i="80" s="1"/>
  <c r="G12" i="80"/>
  <c r="H12" i="80"/>
  <c r="G13" i="80"/>
  <c r="H13" i="80" s="1"/>
  <c r="G14" i="80"/>
  <c r="H14" i="80"/>
  <c r="G15" i="80"/>
  <c r="H15" i="80" s="1"/>
  <c r="G16" i="80"/>
  <c r="H16" i="80"/>
  <c r="G17" i="80"/>
  <c r="H17" i="80" s="1"/>
  <c r="G18" i="80"/>
  <c r="H18" i="80"/>
  <c r="G19" i="80"/>
  <c r="H19" i="80" s="1"/>
  <c r="G20" i="80"/>
  <c r="H20" i="80"/>
  <c r="G21" i="80"/>
  <c r="H21" i="80" s="1"/>
  <c r="G22" i="80"/>
  <c r="H22" i="80"/>
  <c r="G23" i="80"/>
  <c r="H23" i="80" s="1"/>
  <c r="G24" i="80"/>
  <c r="H24" i="80"/>
  <c r="G25" i="80"/>
  <c r="H25" i="80" s="1"/>
  <c r="G26" i="80"/>
  <c r="H26" i="80"/>
  <c r="G27" i="80"/>
  <c r="H27" i="80" s="1"/>
  <c r="G28" i="80"/>
  <c r="H28" i="80"/>
  <c r="G29" i="80"/>
  <c r="H29" i="80" s="1"/>
  <c r="G30" i="80"/>
  <c r="H30" i="80"/>
  <c r="G31" i="80"/>
  <c r="H31" i="80" s="1"/>
  <c r="G32" i="80"/>
  <c r="H32" i="80"/>
  <c r="G33" i="80"/>
  <c r="H33" i="80" s="1"/>
  <c r="G34" i="80"/>
  <c r="H34" i="80"/>
  <c r="G35" i="80"/>
  <c r="H35" i="80" s="1"/>
  <c r="G36" i="80"/>
  <c r="H36" i="80"/>
  <c r="G37" i="80"/>
  <c r="H37" i="80" s="1"/>
  <c r="G38" i="80"/>
  <c r="H38" i="80"/>
  <c r="G39" i="80"/>
  <c r="H39" i="80" s="1"/>
  <c r="G40" i="80"/>
  <c r="H40" i="80"/>
  <c r="G41" i="80"/>
  <c r="H41" i="80" s="1"/>
  <c r="G42" i="80"/>
  <c r="H42" i="80"/>
  <c r="G43" i="80"/>
  <c r="H43" i="80" s="1"/>
  <c r="G44" i="80"/>
  <c r="H44" i="80"/>
  <c r="G45" i="80"/>
  <c r="H45" i="80" s="1"/>
  <c r="G46" i="80"/>
  <c r="H46" i="80"/>
  <c r="G47" i="80"/>
  <c r="H47" i="80" s="1"/>
  <c r="G48" i="80"/>
  <c r="H48" i="80"/>
  <c r="G49" i="80"/>
  <c r="H49" i="80" s="1"/>
  <c r="G50" i="80"/>
  <c r="H50" i="80"/>
  <c r="G51" i="80"/>
  <c r="H51" i="80" s="1"/>
  <c r="G52" i="80"/>
  <c r="H52" i="80"/>
  <c r="G53" i="80"/>
  <c r="H53" i="80" s="1"/>
  <c r="G54" i="80"/>
  <c r="H54" i="80"/>
  <c r="G55" i="80"/>
  <c r="H55" i="80" s="1"/>
  <c r="G56" i="80"/>
  <c r="H56" i="80"/>
  <c r="G57" i="80"/>
  <c r="H57" i="80" s="1"/>
  <c r="G58" i="80"/>
  <c r="H58" i="80"/>
  <c r="G59" i="80"/>
  <c r="H59" i="80" s="1"/>
  <c r="G60" i="80"/>
  <c r="H60" i="80"/>
  <c r="G61" i="80"/>
  <c r="H61" i="80" s="1"/>
  <c r="G62" i="80"/>
  <c r="H62" i="80"/>
  <c r="G63" i="80"/>
  <c r="H63" i="80" s="1"/>
  <c r="G64" i="80"/>
  <c r="H64" i="80"/>
  <c r="G65" i="80"/>
  <c r="H65" i="80" s="1"/>
  <c r="G66" i="80"/>
  <c r="H66" i="80"/>
  <c r="G67" i="80"/>
  <c r="H67" i="80" s="1"/>
  <c r="G68" i="80"/>
  <c r="H68" i="80"/>
  <c r="G69" i="80"/>
  <c r="H69" i="80" s="1"/>
  <c r="G70" i="80"/>
  <c r="H70" i="80"/>
  <c r="G71" i="80"/>
  <c r="H71" i="80" s="1"/>
  <c r="G72" i="80"/>
  <c r="H72" i="80"/>
  <c r="G73" i="80"/>
  <c r="H73" i="80" s="1"/>
  <c r="G74" i="80"/>
  <c r="H74" i="80"/>
  <c r="G75" i="80"/>
  <c r="H75" i="80" s="1"/>
  <c r="G76" i="80"/>
  <c r="H76" i="80"/>
  <c r="G77" i="80"/>
  <c r="H77" i="80" s="1"/>
  <c r="G78" i="80"/>
  <c r="H78" i="80"/>
  <c r="G79" i="80"/>
  <c r="H79" i="80" s="1"/>
  <c r="G80" i="80"/>
  <c r="H80" i="80"/>
  <c r="G81" i="80"/>
  <c r="H81" i="80" s="1"/>
  <c r="G82" i="80"/>
  <c r="H82" i="80"/>
  <c r="G83" i="80"/>
  <c r="H83" i="80" s="1"/>
  <c r="G84" i="80"/>
  <c r="H84" i="80"/>
  <c r="G85" i="80"/>
  <c r="H85" i="80" s="1"/>
  <c r="G86" i="80"/>
  <c r="H86" i="80"/>
  <c r="G87" i="80"/>
  <c r="H87" i="80" s="1"/>
  <c r="G88" i="80"/>
  <c r="H88" i="80"/>
  <c r="G89" i="80"/>
  <c r="H89" i="80" s="1"/>
  <c r="G90" i="80"/>
  <c r="H90" i="80"/>
  <c r="G91" i="80"/>
  <c r="H91" i="80" s="1"/>
  <c r="G92" i="80"/>
  <c r="H92" i="80"/>
  <c r="G93" i="80"/>
  <c r="H93" i="80" s="1"/>
  <c r="G94" i="80"/>
  <c r="H94" i="80"/>
  <c r="G95" i="80"/>
  <c r="H95" i="80" s="1"/>
  <c r="G96" i="80"/>
  <c r="H96" i="80"/>
  <c r="G97" i="80"/>
  <c r="H97" i="80" s="1"/>
  <c r="G98" i="80"/>
  <c r="H98" i="80"/>
  <c r="G99" i="80"/>
  <c r="H99" i="80" s="1"/>
  <c r="G100" i="80"/>
  <c r="H100" i="80"/>
  <c r="G101" i="80"/>
  <c r="H101" i="80" s="1"/>
  <c r="G102" i="80"/>
  <c r="H102" i="80"/>
  <c r="G103" i="80"/>
  <c r="H103" i="80" s="1"/>
  <c r="G104" i="80"/>
  <c r="H104" i="80"/>
  <c r="G105" i="80"/>
  <c r="H105" i="80" s="1"/>
  <c r="G106" i="80"/>
  <c r="H106" i="80"/>
  <c r="G107" i="80"/>
  <c r="H107" i="80" s="1"/>
  <c r="G108" i="80"/>
  <c r="H108" i="80"/>
  <c r="G109" i="80"/>
  <c r="H109" i="80" s="1"/>
  <c r="G110" i="80"/>
  <c r="H110" i="80"/>
  <c r="G111" i="80"/>
  <c r="H111" i="80" s="1"/>
  <c r="G112" i="80"/>
  <c r="H112" i="80"/>
  <c r="G113" i="80"/>
  <c r="H113" i="80" s="1"/>
  <c r="G114" i="80"/>
  <c r="H114" i="80"/>
  <c r="G115" i="80"/>
  <c r="H115" i="80" s="1"/>
  <c r="G116" i="80"/>
  <c r="H116" i="80"/>
  <c r="G117" i="80"/>
  <c r="H117" i="80" s="1"/>
  <c r="G118" i="80"/>
  <c r="H118" i="80"/>
  <c r="G119" i="80"/>
  <c r="H119" i="80" s="1"/>
  <c r="G120" i="80"/>
  <c r="H120" i="80"/>
  <c r="G121" i="80"/>
  <c r="H121" i="80" s="1"/>
  <c r="G122" i="80"/>
  <c r="H122" i="80"/>
  <c r="G123" i="80"/>
  <c r="H123" i="80" s="1"/>
  <c r="G124" i="80"/>
  <c r="H124" i="80"/>
  <c r="G125" i="80"/>
  <c r="H125" i="80" s="1"/>
  <c r="G126" i="80"/>
  <c r="H126" i="80"/>
  <c r="G127" i="80"/>
  <c r="H127" i="80" s="1"/>
  <c r="G128" i="80"/>
  <c r="H128" i="80"/>
  <c r="G129" i="80"/>
  <c r="H129" i="80" s="1"/>
  <c r="G130" i="80"/>
  <c r="H130" i="80"/>
  <c r="G131" i="80"/>
  <c r="H131" i="80" s="1"/>
  <c r="G132" i="80"/>
  <c r="H132" i="80"/>
  <c r="G133" i="80"/>
  <c r="H133" i="80" s="1"/>
  <c r="G134" i="80"/>
  <c r="H134" i="80"/>
  <c r="G135" i="80"/>
  <c r="H135" i="80" s="1"/>
  <c r="G136" i="80"/>
  <c r="H136" i="80"/>
  <c r="G137" i="80"/>
  <c r="H137" i="80" s="1"/>
  <c r="G138" i="80"/>
  <c r="H138" i="80"/>
  <c r="G139" i="80"/>
  <c r="H139" i="80" s="1"/>
  <c r="G140" i="80"/>
  <c r="H140" i="80"/>
  <c r="G141" i="80"/>
  <c r="H141" i="80" s="1"/>
  <c r="G142" i="80"/>
  <c r="H142" i="80"/>
  <c r="G143" i="80"/>
  <c r="H143" i="80" s="1"/>
  <c r="G144" i="80"/>
  <c r="H144" i="80"/>
  <c r="G145" i="80"/>
  <c r="H145" i="80" s="1"/>
  <c r="G146" i="80"/>
  <c r="H146" i="80"/>
  <c r="G147" i="80"/>
  <c r="H147" i="80" s="1"/>
  <c r="G148" i="80"/>
  <c r="H148" i="80"/>
  <c r="G149" i="80"/>
  <c r="H149" i="80" s="1"/>
  <c r="G150" i="80"/>
  <c r="H150" i="80"/>
  <c r="G151" i="80"/>
  <c r="H151" i="80" s="1"/>
  <c r="G152" i="80"/>
  <c r="H152" i="80"/>
  <c r="G153" i="80"/>
  <c r="H153" i="80" s="1"/>
  <c r="G154" i="80"/>
  <c r="H154" i="80"/>
  <c r="G155" i="80"/>
  <c r="H155" i="80" s="1"/>
  <c r="G156" i="80"/>
  <c r="H156" i="80"/>
  <c r="G157" i="80"/>
  <c r="H157" i="80" s="1"/>
  <c r="G158" i="80"/>
  <c r="H158" i="80" s="1"/>
  <c r="G159" i="80"/>
  <c r="H159" i="80" s="1"/>
  <c r="G160" i="80"/>
  <c r="H160" i="80" s="1"/>
  <c r="G161" i="80"/>
  <c r="H161" i="80" s="1"/>
  <c r="G162" i="80"/>
  <c r="H162" i="80" s="1"/>
  <c r="G163" i="80"/>
  <c r="H163" i="80" s="1"/>
  <c r="G164" i="80"/>
  <c r="H164" i="80"/>
  <c r="G165" i="80"/>
  <c r="H165" i="80" s="1"/>
  <c r="G166" i="80"/>
  <c r="H166" i="80" s="1"/>
  <c r="G167" i="80"/>
  <c r="H167" i="80" s="1"/>
  <c r="G168" i="80"/>
  <c r="H168" i="80" s="1"/>
  <c r="G169" i="80"/>
  <c r="H169" i="80" s="1"/>
  <c r="G170" i="80"/>
  <c r="H170" i="80" s="1"/>
  <c r="G171" i="80"/>
  <c r="H171" i="80" s="1"/>
  <c r="G172" i="80"/>
  <c r="H172" i="80"/>
  <c r="G173" i="80"/>
  <c r="H173" i="80" s="1"/>
  <c r="G174" i="80"/>
  <c r="H174" i="80" s="1"/>
  <c r="G175" i="80"/>
  <c r="H175" i="80" s="1"/>
  <c r="G176" i="80"/>
  <c r="H176" i="80" s="1"/>
  <c r="G177" i="80"/>
  <c r="H177" i="80" s="1"/>
  <c r="G178" i="80"/>
  <c r="H178" i="80" s="1"/>
  <c r="G179" i="80"/>
  <c r="H179" i="80" s="1"/>
  <c r="G180" i="80"/>
  <c r="H180" i="80" s="1"/>
  <c r="G181" i="80"/>
  <c r="H181" i="80" s="1"/>
  <c r="G182" i="80"/>
  <c r="H182" i="80" s="1"/>
  <c r="G183" i="80"/>
  <c r="H183" i="80" s="1"/>
  <c r="G184" i="80"/>
  <c r="H184" i="80" s="1"/>
  <c r="G185" i="80"/>
  <c r="H185" i="80" s="1"/>
  <c r="G186" i="80"/>
  <c r="H186" i="80" s="1"/>
  <c r="G187" i="80"/>
  <c r="H187" i="80" s="1"/>
  <c r="G188" i="80"/>
  <c r="H188" i="80" s="1"/>
  <c r="G189" i="80"/>
  <c r="H189" i="80" s="1"/>
  <c r="G190" i="80"/>
  <c r="H190" i="80" s="1"/>
  <c r="G191" i="80"/>
  <c r="H191" i="80" s="1"/>
  <c r="G192" i="80"/>
  <c r="H192" i="80" s="1"/>
  <c r="G193" i="80"/>
  <c r="H193" i="80" s="1"/>
  <c r="G194" i="80"/>
  <c r="H194" i="80" s="1"/>
  <c r="G195" i="80"/>
  <c r="H195" i="80" s="1"/>
  <c r="G196" i="80"/>
  <c r="H196" i="80" s="1"/>
  <c r="G197" i="80"/>
  <c r="H197" i="80" s="1"/>
  <c r="G198" i="80"/>
  <c r="H198" i="80" s="1"/>
  <c r="G199" i="80"/>
  <c r="H199" i="80" s="1"/>
  <c r="G200" i="80"/>
  <c r="H200" i="80" s="1"/>
  <c r="G201" i="80"/>
  <c r="H201" i="80" s="1"/>
  <c r="G202" i="80"/>
  <c r="H202" i="80" s="1"/>
  <c r="G203" i="80"/>
  <c r="H203" i="80" s="1"/>
  <c r="G204" i="80"/>
  <c r="H204" i="80" s="1"/>
  <c r="G205" i="80"/>
  <c r="H205" i="80" s="1"/>
  <c r="G206" i="80"/>
  <c r="H206" i="80" s="1"/>
  <c r="G207" i="80"/>
  <c r="H207" i="80" s="1"/>
  <c r="G208" i="80"/>
  <c r="H208" i="80" s="1"/>
  <c r="G209" i="80"/>
  <c r="H209" i="80" s="1"/>
  <c r="G210" i="80"/>
  <c r="H210" i="80" s="1"/>
  <c r="G211" i="80"/>
  <c r="H211" i="80" s="1"/>
  <c r="G212" i="80"/>
  <c r="H212" i="80" s="1"/>
  <c r="G213" i="80"/>
  <c r="H213" i="80" s="1"/>
  <c r="G214" i="80"/>
  <c r="H214" i="80" s="1"/>
  <c r="G215" i="80"/>
  <c r="H215" i="80" s="1"/>
  <c r="G216" i="80"/>
  <c r="H216" i="80" s="1"/>
  <c r="G217" i="80"/>
  <c r="H217" i="80" s="1"/>
  <c r="G218" i="80"/>
  <c r="H218" i="80" s="1"/>
  <c r="G219" i="80"/>
  <c r="H219" i="80" s="1"/>
  <c r="G220" i="80"/>
  <c r="H220" i="80" s="1"/>
  <c r="G221" i="80"/>
  <c r="H221" i="80" s="1"/>
  <c r="G222" i="80"/>
  <c r="H222" i="80" s="1"/>
  <c r="G223" i="80"/>
  <c r="H223" i="80" s="1"/>
  <c r="G224" i="80"/>
  <c r="H224" i="80" s="1"/>
  <c r="G225" i="80"/>
  <c r="H225" i="80" s="1"/>
  <c r="G226" i="80"/>
  <c r="H226" i="80" s="1"/>
  <c r="G227" i="80"/>
  <c r="H227" i="80" s="1"/>
  <c r="G228" i="80"/>
  <c r="H228" i="80" s="1"/>
  <c r="G229" i="80"/>
  <c r="H229" i="80" s="1"/>
  <c r="G230" i="80"/>
  <c r="H230" i="80" s="1"/>
  <c r="G231" i="80"/>
  <c r="H231" i="80" s="1"/>
  <c r="G232" i="80"/>
  <c r="H232" i="80" s="1"/>
  <c r="G233" i="80"/>
  <c r="H233" i="80" s="1"/>
  <c r="G234" i="80"/>
  <c r="H234" i="80" s="1"/>
  <c r="G235" i="80"/>
  <c r="H235" i="80" s="1"/>
  <c r="G236" i="80"/>
  <c r="H236" i="80" s="1"/>
  <c r="G237" i="80"/>
  <c r="H237" i="80" s="1"/>
  <c r="G238" i="80"/>
  <c r="H238" i="80" s="1"/>
  <c r="G239" i="80"/>
  <c r="H239" i="80" s="1"/>
  <c r="G240" i="80"/>
  <c r="H240" i="80" s="1"/>
  <c r="G241" i="80"/>
  <c r="H241" i="80" s="1"/>
  <c r="G242" i="80"/>
  <c r="H242" i="80" s="1"/>
  <c r="G243" i="80"/>
  <c r="H243" i="80" s="1"/>
  <c r="G244" i="80"/>
  <c r="H244" i="80" s="1"/>
  <c r="G245" i="80"/>
  <c r="H245" i="80" s="1"/>
  <c r="G246" i="80"/>
  <c r="H246" i="80" s="1"/>
  <c r="G247" i="80"/>
  <c r="H247" i="80" s="1"/>
  <c r="G248" i="80"/>
  <c r="H248" i="80" s="1"/>
  <c r="G249" i="80"/>
  <c r="H249" i="80" s="1"/>
  <c r="G250" i="80"/>
  <c r="H250" i="80" s="1"/>
  <c r="G251" i="80"/>
  <c r="H251" i="80" s="1"/>
  <c r="G252" i="80"/>
  <c r="H252" i="80" s="1"/>
  <c r="G253" i="80"/>
  <c r="H253" i="80" s="1"/>
  <c r="G254" i="80"/>
  <c r="H254" i="80" s="1"/>
  <c r="G255" i="80"/>
  <c r="H255" i="80" s="1"/>
  <c r="G256" i="80"/>
  <c r="H256" i="80" s="1"/>
  <c r="G257" i="80"/>
  <c r="H257" i="80" s="1"/>
  <c r="G258" i="80"/>
  <c r="H258" i="80" s="1"/>
  <c r="G259" i="80"/>
  <c r="H259" i="80" s="1"/>
  <c r="G260" i="80"/>
  <c r="H260" i="80" s="1"/>
  <c r="G261" i="80"/>
  <c r="H261" i="80" s="1"/>
  <c r="G262" i="80"/>
  <c r="H262" i="80" s="1"/>
  <c r="G263" i="80"/>
  <c r="H263" i="80" s="1"/>
  <c r="G264" i="80"/>
  <c r="H264" i="80" s="1"/>
  <c r="G265" i="80"/>
  <c r="H265" i="80" s="1"/>
  <c r="G266" i="80"/>
  <c r="H266" i="80" s="1"/>
  <c r="G267" i="80"/>
  <c r="H267" i="80" s="1"/>
  <c r="G268" i="80"/>
  <c r="H268" i="80" s="1"/>
  <c r="G269" i="80"/>
  <c r="H269" i="80" s="1"/>
  <c r="G270" i="80"/>
  <c r="H270" i="80" s="1"/>
  <c r="G271" i="80"/>
  <c r="H271" i="80" s="1"/>
  <c r="G272" i="80"/>
  <c r="H272" i="80" s="1"/>
  <c r="G273" i="80"/>
  <c r="H273" i="80" s="1"/>
  <c r="G274" i="80"/>
  <c r="H274" i="80"/>
  <c r="G275" i="80"/>
  <c r="H275" i="80" s="1"/>
  <c r="G276" i="80"/>
  <c r="H276" i="80"/>
  <c r="G277" i="80"/>
  <c r="H277" i="80" s="1"/>
  <c r="G278" i="80"/>
  <c r="H278" i="80"/>
  <c r="G279" i="80"/>
  <c r="H279" i="80" s="1"/>
  <c r="G280" i="80"/>
  <c r="H280" i="80"/>
  <c r="G281" i="80"/>
  <c r="H281" i="80" s="1"/>
  <c r="G282" i="80"/>
  <c r="H282" i="80"/>
  <c r="G283" i="80"/>
  <c r="H283" i="80" s="1"/>
  <c r="G284" i="80"/>
  <c r="H284" i="80"/>
  <c r="G285" i="80"/>
  <c r="H285" i="80" s="1"/>
  <c r="G286" i="80"/>
  <c r="H286" i="80"/>
  <c r="G287" i="80"/>
  <c r="H287" i="80" s="1"/>
  <c r="G288" i="80"/>
  <c r="H288" i="80"/>
  <c r="G289" i="80"/>
  <c r="H289" i="80" s="1"/>
  <c r="G290" i="80"/>
  <c r="H290" i="80"/>
  <c r="G291" i="80"/>
  <c r="H291" i="80" s="1"/>
  <c r="G292" i="80"/>
  <c r="H292" i="80"/>
  <c r="G293" i="80"/>
  <c r="H293" i="80" s="1"/>
  <c r="G294" i="80"/>
  <c r="H294" i="80"/>
  <c r="G295" i="80"/>
  <c r="H295" i="80" s="1"/>
  <c r="G296" i="80"/>
  <c r="H296" i="80"/>
  <c r="G297" i="80"/>
  <c r="H297" i="80" s="1"/>
  <c r="G298" i="80"/>
  <c r="H298" i="80"/>
  <c r="G299" i="80"/>
  <c r="H299" i="80" s="1"/>
  <c r="G300" i="80"/>
  <c r="H300" i="80"/>
  <c r="G301" i="80"/>
  <c r="H301" i="80" s="1"/>
  <c r="G302" i="80"/>
  <c r="H302" i="80"/>
  <c r="G303" i="80"/>
  <c r="H303" i="80" s="1"/>
  <c r="G304" i="80"/>
  <c r="H304" i="80"/>
  <c r="G305" i="80"/>
  <c r="H305" i="80" s="1"/>
  <c r="G306" i="80"/>
  <c r="H306" i="80"/>
  <c r="G307" i="80"/>
  <c r="H307" i="80" s="1"/>
  <c r="G308" i="80"/>
  <c r="H308" i="80"/>
  <c r="G309" i="80"/>
  <c r="H309" i="80" s="1"/>
  <c r="G310" i="80"/>
  <c r="H310" i="80"/>
  <c r="G311" i="80"/>
  <c r="H311" i="80" s="1"/>
  <c r="G312" i="80"/>
  <c r="H312" i="80"/>
  <c r="G313" i="80"/>
  <c r="H313" i="80" s="1"/>
  <c r="G314" i="80"/>
  <c r="H314" i="80"/>
  <c r="G315" i="80"/>
  <c r="H315" i="80" s="1"/>
  <c r="G316" i="80"/>
  <c r="H316" i="80"/>
  <c r="G317" i="80"/>
  <c r="H317" i="80" s="1"/>
  <c r="G318" i="80"/>
  <c r="H318" i="80"/>
  <c r="G319" i="80"/>
  <c r="H319" i="80" s="1"/>
  <c r="G320" i="80"/>
  <c r="H320" i="80"/>
  <c r="G321" i="80"/>
  <c r="H321" i="80" s="1"/>
  <c r="G322" i="80"/>
  <c r="H322" i="80"/>
  <c r="G323" i="80"/>
  <c r="H323" i="80" s="1"/>
  <c r="G324" i="80"/>
  <c r="H324" i="80"/>
  <c r="G325" i="80"/>
  <c r="H325" i="80" s="1"/>
  <c r="G326" i="80"/>
  <c r="H326" i="80"/>
  <c r="G327" i="80"/>
  <c r="H327" i="80" s="1"/>
  <c r="G328" i="80"/>
  <c r="H328" i="80"/>
  <c r="G329" i="80"/>
  <c r="H329" i="80" s="1"/>
  <c r="G330" i="80"/>
  <c r="H330" i="80"/>
  <c r="G331" i="80"/>
  <c r="H331" i="80" s="1"/>
  <c r="G332" i="80"/>
  <c r="H332" i="80"/>
  <c r="G333" i="80"/>
  <c r="H333" i="80" s="1"/>
  <c r="G334" i="80"/>
  <c r="H334" i="80"/>
  <c r="G335" i="80"/>
  <c r="H335" i="80" s="1"/>
  <c r="G336" i="80"/>
  <c r="H336" i="80"/>
  <c r="G337" i="80"/>
  <c r="H337" i="80" s="1"/>
  <c r="G338" i="80"/>
  <c r="H338" i="80"/>
  <c r="G339" i="80"/>
  <c r="H339" i="80" s="1"/>
  <c r="G340" i="80"/>
  <c r="H340" i="80"/>
  <c r="G341" i="80"/>
  <c r="H341" i="80" s="1"/>
  <c r="G342" i="80"/>
  <c r="H342" i="80"/>
  <c r="G343" i="80"/>
  <c r="H343" i="80" s="1"/>
  <c r="G344" i="80"/>
  <c r="H344" i="80"/>
  <c r="G345" i="80"/>
  <c r="H345" i="80" s="1"/>
  <c r="G346" i="80"/>
  <c r="H346" i="80"/>
  <c r="G347" i="80"/>
  <c r="H347" i="80" s="1"/>
  <c r="G348" i="80"/>
  <c r="H348" i="80"/>
  <c r="G349" i="80"/>
  <c r="H349" i="80" s="1"/>
  <c r="G350" i="80"/>
  <c r="H350" i="80"/>
  <c r="G351" i="80"/>
  <c r="H351" i="80" s="1"/>
  <c r="G352" i="80"/>
  <c r="H352" i="80"/>
  <c r="G353" i="80"/>
  <c r="H353" i="80" s="1"/>
  <c r="G354" i="80"/>
  <c r="H354" i="80"/>
  <c r="G355" i="80"/>
  <c r="H355" i="80" s="1"/>
  <c r="G356" i="80"/>
  <c r="H356" i="80"/>
  <c r="G357" i="80"/>
  <c r="H357" i="80" s="1"/>
  <c r="G358" i="80"/>
  <c r="H358" i="80"/>
  <c r="G359" i="80"/>
  <c r="H359" i="80" s="1"/>
  <c r="G360" i="80"/>
  <c r="H360" i="80"/>
  <c r="G361" i="80"/>
  <c r="H361" i="80" s="1"/>
  <c r="G362" i="80"/>
  <c r="H362" i="80"/>
  <c r="G363" i="80"/>
  <c r="H363" i="80" s="1"/>
  <c r="G364" i="80"/>
  <c r="H364" i="80"/>
  <c r="G365" i="80"/>
  <c r="H365" i="80" s="1"/>
  <c r="G366" i="80"/>
  <c r="H366" i="80"/>
  <c r="G367" i="80"/>
  <c r="H367" i="80" s="1"/>
  <c r="G368" i="80"/>
  <c r="H368" i="80"/>
  <c r="G369" i="80"/>
  <c r="H369" i="80" s="1"/>
  <c r="G370" i="80"/>
  <c r="H370" i="80"/>
  <c r="G371" i="80"/>
  <c r="H371" i="80" s="1"/>
  <c r="G372" i="80"/>
  <c r="H372" i="80"/>
  <c r="G373" i="80"/>
  <c r="H373" i="80" s="1"/>
  <c r="G374" i="80"/>
  <c r="H374" i="80"/>
  <c r="G375" i="80"/>
  <c r="H375" i="80" s="1"/>
  <c r="G376" i="80"/>
  <c r="H376" i="80"/>
  <c r="G377" i="80"/>
  <c r="H377" i="80" s="1"/>
  <c r="G378" i="80"/>
  <c r="H378" i="80"/>
  <c r="G379" i="80"/>
  <c r="H379" i="80" s="1"/>
  <c r="G380" i="80"/>
  <c r="H380" i="80"/>
  <c r="G381" i="80"/>
  <c r="H381" i="80" s="1"/>
  <c r="G382" i="80"/>
  <c r="H382" i="80"/>
  <c r="G383" i="80"/>
  <c r="H383" i="80" s="1"/>
  <c r="G384" i="80"/>
  <c r="H384" i="80"/>
  <c r="G385" i="80"/>
  <c r="H385" i="80" s="1"/>
  <c r="G386" i="80"/>
  <c r="H386" i="80"/>
  <c r="G387" i="80"/>
  <c r="H387" i="80" s="1"/>
  <c r="G388" i="80"/>
  <c r="H388" i="80"/>
  <c r="G389" i="80"/>
  <c r="H389" i="80" s="1"/>
  <c r="G390" i="80"/>
  <c r="H390" i="80"/>
  <c r="G391" i="80"/>
  <c r="H391" i="80" s="1"/>
  <c r="G392" i="80"/>
  <c r="H392" i="80"/>
  <c r="G393" i="80"/>
  <c r="H393" i="80" s="1"/>
  <c r="G394" i="80"/>
  <c r="H394" i="80"/>
  <c r="G395" i="80"/>
  <c r="H395" i="80" s="1"/>
  <c r="G396" i="80"/>
  <c r="H396" i="80"/>
  <c r="G397" i="80"/>
  <c r="H397" i="80" s="1"/>
  <c r="G398" i="80"/>
  <c r="H398" i="80"/>
  <c r="G399" i="80"/>
  <c r="H399" i="80" s="1"/>
  <c r="G400" i="80"/>
  <c r="H400" i="80"/>
  <c r="G401" i="80"/>
  <c r="H401" i="80" s="1"/>
  <c r="G402" i="80"/>
  <c r="H402" i="80"/>
  <c r="G403" i="80"/>
  <c r="H403" i="80" s="1"/>
  <c r="G404" i="80"/>
  <c r="H404" i="80"/>
  <c r="G405" i="80"/>
  <c r="H405" i="80" s="1"/>
  <c r="G406" i="80"/>
  <c r="H406" i="80"/>
  <c r="G407" i="80"/>
  <c r="H407" i="80" s="1"/>
  <c r="G408" i="80"/>
  <c r="H408" i="80"/>
  <c r="G409" i="80"/>
  <c r="H409" i="80" s="1"/>
  <c r="G410" i="80"/>
  <c r="H410" i="80"/>
  <c r="G411" i="80"/>
  <c r="H411" i="80" s="1"/>
  <c r="G412" i="80"/>
  <c r="H412" i="80"/>
  <c r="G413" i="80"/>
  <c r="H413" i="80" s="1"/>
  <c r="G414" i="80"/>
  <c r="H414" i="80"/>
  <c r="G415" i="80"/>
  <c r="H415" i="80" s="1"/>
  <c r="G416" i="80"/>
  <c r="H416" i="80"/>
  <c r="G417" i="80"/>
  <c r="H417" i="80" s="1"/>
  <c r="G418" i="80"/>
  <c r="H418" i="80"/>
  <c r="G419" i="80"/>
  <c r="H419" i="80" s="1"/>
  <c r="G420" i="80"/>
  <c r="H420" i="80"/>
  <c r="G421" i="80"/>
  <c r="H421" i="80" s="1"/>
  <c r="G422" i="80"/>
  <c r="H422" i="80"/>
  <c r="G423" i="80"/>
  <c r="H423" i="80" s="1"/>
  <c r="G424" i="80"/>
  <c r="H424" i="80"/>
  <c r="G425" i="80"/>
  <c r="H425" i="80" s="1"/>
  <c r="G426" i="80"/>
  <c r="H426" i="80"/>
  <c r="G427" i="80"/>
  <c r="H427" i="80" s="1"/>
  <c r="G428" i="80"/>
  <c r="H428" i="80"/>
  <c r="G429" i="80"/>
  <c r="H429" i="80" s="1"/>
  <c r="G430" i="80"/>
  <c r="H430" i="80"/>
  <c r="G431" i="80"/>
  <c r="H431" i="80" s="1"/>
  <c r="G432" i="80"/>
  <c r="H432" i="80"/>
  <c r="G433" i="80"/>
  <c r="H433" i="80" s="1"/>
  <c r="G434" i="80"/>
  <c r="H434" i="80"/>
  <c r="G435" i="80"/>
  <c r="H435" i="80" s="1"/>
  <c r="G436" i="80"/>
  <c r="H436" i="80"/>
  <c r="G437" i="80"/>
  <c r="H437" i="80" s="1"/>
  <c r="G438" i="80"/>
  <c r="H438" i="80"/>
  <c r="G439" i="80"/>
  <c r="H439" i="80" s="1"/>
  <c r="G440" i="80"/>
  <c r="H440" i="80"/>
  <c r="G441" i="80"/>
  <c r="H441" i="80" s="1"/>
  <c r="G442" i="80"/>
  <c r="H442" i="80"/>
  <c r="G443" i="80"/>
  <c r="H443" i="80" s="1"/>
  <c r="G444" i="80"/>
  <c r="H444" i="80"/>
  <c r="G445" i="80"/>
  <c r="H445" i="80" s="1"/>
  <c r="G446" i="80"/>
  <c r="H446" i="80"/>
  <c r="G447" i="80"/>
  <c r="H447" i="80" s="1"/>
  <c r="G448" i="80"/>
  <c r="H448" i="80"/>
  <c r="G449" i="80"/>
  <c r="H449" i="80" s="1"/>
  <c r="G450" i="80"/>
  <c r="H450" i="80"/>
  <c r="G451" i="80"/>
  <c r="H451" i="80" s="1"/>
  <c r="G452" i="80"/>
  <c r="H452" i="80"/>
  <c r="G453" i="80"/>
  <c r="H453" i="80" s="1"/>
  <c r="G454" i="80"/>
  <c r="H454" i="80"/>
  <c r="G455" i="80"/>
  <c r="H455" i="80" s="1"/>
  <c r="G456" i="80"/>
  <c r="H456" i="80"/>
  <c r="G457" i="80"/>
  <c r="H457" i="80" s="1"/>
  <c r="G458" i="80"/>
  <c r="H458" i="80"/>
  <c r="G459" i="80"/>
  <c r="H459" i="80" s="1"/>
  <c r="G460" i="80"/>
  <c r="H460" i="80"/>
  <c r="G461" i="80"/>
  <c r="H461" i="80" s="1"/>
  <c r="G462" i="80"/>
  <c r="H462" i="80"/>
  <c r="G463" i="80"/>
  <c r="H463" i="80" s="1"/>
  <c r="G464" i="80"/>
  <c r="H464" i="80"/>
  <c r="G465" i="80"/>
  <c r="H465" i="80" s="1"/>
  <c r="G466" i="80"/>
  <c r="H466" i="80"/>
  <c r="G467" i="80"/>
  <c r="H467" i="80" s="1"/>
  <c r="G468" i="80"/>
  <c r="H468" i="80"/>
  <c r="G469" i="80"/>
  <c r="H469" i="80" s="1"/>
  <c r="G470" i="80"/>
  <c r="H470" i="80"/>
  <c r="G471" i="80"/>
  <c r="H471" i="80" s="1"/>
  <c r="G472" i="80"/>
  <c r="H472" i="80"/>
  <c r="G473" i="80"/>
  <c r="H473" i="80" s="1"/>
  <c r="G474" i="80"/>
  <c r="H474" i="80"/>
  <c r="G475" i="80"/>
  <c r="H475" i="80" s="1"/>
  <c r="G476" i="80"/>
  <c r="H476" i="80"/>
  <c r="G477" i="80"/>
  <c r="H477" i="80" s="1"/>
  <c r="G478" i="80"/>
  <c r="H478" i="80"/>
  <c r="G479" i="80"/>
  <c r="H479" i="80" s="1"/>
  <c r="G480" i="80"/>
  <c r="H480" i="80"/>
  <c r="G481" i="80"/>
  <c r="H481" i="80" s="1"/>
  <c r="G482" i="80"/>
  <c r="H482" i="80"/>
  <c r="G483" i="80"/>
  <c r="H483" i="80" s="1"/>
  <c r="G484" i="80"/>
  <c r="H484" i="80"/>
  <c r="G485" i="80"/>
  <c r="H485" i="80" s="1"/>
  <c r="G486" i="80"/>
  <c r="H486" i="80"/>
  <c r="G487" i="80"/>
  <c r="H487" i="80" s="1"/>
  <c r="G488" i="80"/>
  <c r="H488" i="80"/>
  <c r="G489" i="80"/>
  <c r="H489" i="80" s="1"/>
  <c r="G490" i="80"/>
  <c r="H490" i="80"/>
  <c r="G491" i="80"/>
  <c r="H491" i="80" s="1"/>
  <c r="G492" i="80"/>
  <c r="H492" i="80"/>
  <c r="G493" i="80"/>
  <c r="H493" i="80" s="1"/>
  <c r="G494" i="80"/>
  <c r="H494" i="80"/>
  <c r="G495" i="80"/>
  <c r="H495" i="80" s="1"/>
  <c r="G496" i="80"/>
  <c r="H496" i="80"/>
  <c r="G497" i="80"/>
  <c r="H497" i="80" s="1"/>
  <c r="G498" i="80"/>
  <c r="H498" i="80"/>
  <c r="G499" i="80"/>
  <c r="H499" i="80" s="1"/>
  <c r="G500" i="80"/>
  <c r="H500" i="80"/>
  <c r="G501" i="80"/>
  <c r="H501" i="80" s="1"/>
  <c r="G502" i="80"/>
  <c r="H502" i="80"/>
  <c r="G503" i="80"/>
  <c r="H503" i="80" s="1"/>
  <c r="G504" i="80"/>
  <c r="H504" i="80"/>
  <c r="G505" i="80"/>
  <c r="H505" i="80" s="1"/>
  <c r="G506" i="80"/>
  <c r="H506" i="80"/>
  <c r="G507" i="80"/>
  <c r="H507" i="80" s="1"/>
  <c r="G508" i="80"/>
  <c r="H508" i="80"/>
  <c r="G509" i="80"/>
  <c r="H509" i="80" s="1"/>
  <c r="G510" i="80"/>
  <c r="H510" i="80"/>
  <c r="G511" i="80"/>
  <c r="H511" i="80" s="1"/>
  <c r="G512" i="80"/>
  <c r="H512" i="80"/>
  <c r="G513" i="80"/>
  <c r="H513" i="80" s="1"/>
  <c r="G514" i="80"/>
  <c r="H514" i="80"/>
  <c r="G515" i="80"/>
  <c r="H515" i="80" s="1"/>
  <c r="G516" i="80"/>
  <c r="H516" i="80"/>
  <c r="G517" i="80"/>
  <c r="H517" i="80" s="1"/>
  <c r="G518" i="80"/>
  <c r="H518" i="80"/>
  <c r="G519" i="80"/>
  <c r="H519" i="80" s="1"/>
  <c r="G520" i="80"/>
  <c r="H520" i="80"/>
  <c r="G521" i="80"/>
  <c r="H521" i="80" s="1"/>
  <c r="G522" i="80"/>
  <c r="H522" i="80"/>
  <c r="G523" i="80"/>
  <c r="H523" i="80" s="1"/>
  <c r="G524" i="80"/>
  <c r="H524" i="80"/>
  <c r="G525" i="80"/>
  <c r="H525" i="80" s="1"/>
  <c r="G526" i="80"/>
  <c r="H526" i="80"/>
  <c r="G527" i="80"/>
  <c r="H527" i="80" s="1"/>
  <c r="G528" i="80"/>
  <c r="H528" i="80"/>
  <c r="G529" i="80"/>
  <c r="H529" i="80" s="1"/>
  <c r="G530" i="80"/>
  <c r="H530" i="80"/>
  <c r="G531" i="80"/>
  <c r="H531" i="80" s="1"/>
  <c r="G532" i="80"/>
  <c r="H532" i="80"/>
  <c r="G533" i="80"/>
  <c r="H533" i="80" s="1"/>
  <c r="G534" i="80"/>
  <c r="H534" i="80"/>
  <c r="G535" i="80"/>
  <c r="H535" i="80" s="1"/>
  <c r="G536" i="80"/>
  <c r="H536" i="80"/>
  <c r="G537" i="80"/>
  <c r="H537" i="80" s="1"/>
  <c r="G538" i="80"/>
  <c r="H538" i="80"/>
  <c r="G539" i="80"/>
  <c r="H539" i="80" s="1"/>
  <c r="G540" i="80"/>
  <c r="H540" i="80"/>
  <c r="G541" i="80"/>
  <c r="H541" i="80" s="1"/>
  <c r="G542" i="80"/>
  <c r="H542" i="80"/>
  <c r="G543" i="80"/>
  <c r="H543" i="80" s="1"/>
  <c r="G544" i="80"/>
  <c r="H544" i="80"/>
  <c r="G545" i="80"/>
  <c r="H545" i="80" s="1"/>
  <c r="G546" i="80"/>
  <c r="H546" i="80"/>
  <c r="G547" i="80"/>
  <c r="H547" i="80" s="1"/>
  <c r="G548" i="80"/>
  <c r="H548" i="80"/>
  <c r="G549" i="80"/>
  <c r="H549" i="80" s="1"/>
  <c r="G550" i="80"/>
  <c r="H550" i="80"/>
  <c r="G551" i="80"/>
  <c r="H551" i="80" s="1"/>
  <c r="G552" i="80"/>
  <c r="H552" i="80"/>
  <c r="G553" i="80"/>
  <c r="H553" i="80" s="1"/>
  <c r="G554" i="80"/>
  <c r="H554" i="80"/>
  <c r="G555" i="80"/>
  <c r="H555" i="80" s="1"/>
  <c r="G556" i="80"/>
  <c r="H556" i="80"/>
  <c r="G557" i="80"/>
  <c r="H557" i="80" s="1"/>
  <c r="G558" i="80"/>
  <c r="H558" i="80"/>
  <c r="G559" i="80"/>
  <c r="H559" i="80" s="1"/>
  <c r="G560" i="80"/>
  <c r="H560" i="80"/>
  <c r="G561" i="80"/>
  <c r="H561" i="80" s="1"/>
  <c r="G562" i="80"/>
  <c r="H562" i="80"/>
  <c r="G563" i="80"/>
  <c r="H563" i="80" s="1"/>
  <c r="G564" i="80"/>
  <c r="H564" i="80"/>
  <c r="G565" i="80"/>
  <c r="H565" i="80" s="1"/>
  <c r="G566" i="80"/>
  <c r="H566" i="80"/>
  <c r="G567" i="80"/>
  <c r="H567" i="80" s="1"/>
  <c r="G568" i="80"/>
  <c r="H568" i="80"/>
  <c r="G569" i="80"/>
  <c r="H569" i="80" s="1"/>
  <c r="G570" i="80"/>
  <c r="H570" i="80"/>
  <c r="G571" i="80"/>
  <c r="H571" i="80" s="1"/>
  <c r="G572" i="80"/>
  <c r="H572" i="80"/>
  <c r="G573" i="80"/>
  <c r="H573" i="80" s="1"/>
  <c r="G574" i="80"/>
  <c r="H574" i="80"/>
  <c r="G575" i="80"/>
  <c r="H575" i="80" s="1"/>
  <c r="G576" i="80"/>
  <c r="H576" i="80"/>
  <c r="G577" i="80"/>
  <c r="H577" i="80" s="1"/>
  <c r="G578" i="80"/>
  <c r="H578" i="80"/>
  <c r="G579" i="80"/>
  <c r="H579" i="80" s="1"/>
  <c r="G580" i="80"/>
  <c r="H580" i="80"/>
  <c r="G581" i="80"/>
  <c r="H581" i="80" s="1"/>
  <c r="G582" i="80"/>
  <c r="H582" i="80"/>
  <c r="G583" i="80"/>
  <c r="H583" i="80" s="1"/>
  <c r="G584" i="80"/>
  <c r="H584" i="80"/>
  <c r="G585" i="80"/>
  <c r="H585" i="80" s="1"/>
  <c r="G586" i="80"/>
  <c r="H586" i="80"/>
  <c r="G587" i="80"/>
  <c r="H587" i="80" s="1"/>
  <c r="G588" i="80"/>
  <c r="H588" i="80"/>
  <c r="G589" i="80"/>
  <c r="H589" i="80" s="1"/>
  <c r="G590" i="80"/>
  <c r="H590" i="80"/>
  <c r="G591" i="80"/>
  <c r="H591" i="80" s="1"/>
  <c r="G592" i="80"/>
  <c r="H592" i="80"/>
  <c r="G593" i="80"/>
  <c r="H593" i="80" s="1"/>
  <c r="G594" i="80"/>
  <c r="H594" i="80"/>
  <c r="G595" i="80"/>
  <c r="H595" i="80" s="1"/>
  <c r="G596" i="80"/>
  <c r="H596" i="80"/>
  <c r="G597" i="80"/>
  <c r="H597" i="80" s="1"/>
  <c r="G598" i="80"/>
  <c r="H598" i="80"/>
  <c r="G599" i="80"/>
  <c r="H599" i="80" s="1"/>
  <c r="G600" i="80"/>
  <c r="H600" i="80"/>
  <c r="G601" i="80"/>
  <c r="H601" i="80" s="1"/>
  <c r="G602" i="80"/>
  <c r="H602" i="80"/>
  <c r="G603" i="80"/>
  <c r="H603" i="80" s="1"/>
  <c r="G604" i="80"/>
  <c r="H604" i="80"/>
  <c r="G605" i="80"/>
  <c r="H605" i="80" s="1"/>
  <c r="G606" i="80"/>
  <c r="H606" i="80"/>
  <c r="G607" i="80"/>
  <c r="H607" i="80" s="1"/>
  <c r="G608" i="80"/>
  <c r="H608" i="80"/>
  <c r="G609" i="80"/>
  <c r="H609" i="80" s="1"/>
  <c r="G610" i="80"/>
  <c r="H610" i="80"/>
  <c r="G611" i="80"/>
  <c r="H611" i="80" s="1"/>
  <c r="G612" i="80"/>
  <c r="H612" i="80"/>
  <c r="G613" i="80"/>
  <c r="H613" i="80" s="1"/>
  <c r="G614" i="80"/>
  <c r="H614" i="80"/>
  <c r="G615" i="80"/>
  <c r="H615" i="80" s="1"/>
  <c r="G616" i="80"/>
  <c r="H616" i="80"/>
  <c r="G617" i="80"/>
  <c r="H617" i="80" s="1"/>
  <c r="G618" i="80"/>
  <c r="H618" i="80"/>
  <c r="G619" i="80"/>
  <c r="H619" i="80" s="1"/>
  <c r="G620" i="80"/>
  <c r="H620" i="80"/>
  <c r="G621" i="80"/>
  <c r="H621" i="80" s="1"/>
  <c r="G622" i="80"/>
  <c r="H622" i="80"/>
  <c r="G623" i="80"/>
  <c r="H623" i="80" s="1"/>
  <c r="G624" i="80"/>
  <c r="H624" i="80"/>
  <c r="G625" i="80"/>
  <c r="H625" i="80" s="1"/>
  <c r="G626" i="80"/>
  <c r="H626" i="80"/>
  <c r="G627" i="80"/>
  <c r="H627" i="80" s="1"/>
  <c r="G628" i="80"/>
  <c r="H628" i="80"/>
  <c r="G629" i="80"/>
  <c r="H629" i="80" s="1"/>
  <c r="G630" i="80"/>
  <c r="H630" i="80"/>
  <c r="G631" i="80"/>
  <c r="H631" i="80" s="1"/>
  <c r="G632" i="80"/>
  <c r="H632" i="80"/>
  <c r="G633" i="80"/>
  <c r="H633" i="80" s="1"/>
  <c r="G634" i="80"/>
  <c r="H634" i="80"/>
  <c r="G635" i="80"/>
  <c r="H635" i="80" s="1"/>
  <c r="G636" i="80"/>
  <c r="H636" i="80"/>
  <c r="G637" i="80"/>
  <c r="H637" i="80" s="1"/>
  <c r="G638" i="80"/>
  <c r="H638" i="80"/>
  <c r="G639" i="80"/>
  <c r="H639" i="80" s="1"/>
  <c r="G640" i="80"/>
  <c r="H640" i="80"/>
  <c r="G641" i="80"/>
  <c r="H641" i="80" s="1"/>
  <c r="G642" i="80"/>
  <c r="H642" i="80"/>
  <c r="G643" i="80"/>
  <c r="H643" i="80" s="1"/>
  <c r="G644" i="80"/>
  <c r="H644" i="80"/>
  <c r="G645" i="80"/>
  <c r="H645" i="80" s="1"/>
  <c r="G646" i="80"/>
  <c r="H646" i="80"/>
  <c r="G647" i="80"/>
  <c r="H647" i="80" s="1"/>
  <c r="G648" i="80"/>
  <c r="H648" i="80"/>
  <c r="G649" i="80"/>
  <c r="H649" i="80" s="1"/>
  <c r="G650" i="80"/>
  <c r="H650" i="80"/>
  <c r="G651" i="80"/>
  <c r="H651" i="80" s="1"/>
  <c r="G652" i="80"/>
  <c r="H652" i="80"/>
  <c r="G653" i="80"/>
  <c r="H653" i="80" s="1"/>
  <c r="G654" i="80"/>
  <c r="H654" i="80"/>
  <c r="G655" i="80"/>
  <c r="H655" i="80" s="1"/>
  <c r="G656" i="80"/>
  <c r="H656" i="80"/>
  <c r="G657" i="80"/>
  <c r="H657" i="80" s="1"/>
  <c r="G658" i="80"/>
  <c r="H658" i="80"/>
  <c r="G659" i="80"/>
  <c r="H659" i="80" s="1"/>
  <c r="G660" i="80"/>
  <c r="H660" i="80"/>
  <c r="G661" i="80"/>
  <c r="H661" i="80" s="1"/>
  <c r="G662" i="80"/>
  <c r="H662" i="80"/>
  <c r="G663" i="80"/>
  <c r="H663" i="80" s="1"/>
  <c r="G664" i="80"/>
  <c r="H664" i="80"/>
  <c r="G665" i="80"/>
  <c r="H665" i="80" s="1"/>
  <c r="G666" i="80"/>
  <c r="H666" i="80"/>
  <c r="G667" i="80"/>
  <c r="H667" i="80" s="1"/>
  <c r="G668" i="80"/>
  <c r="H668" i="80"/>
  <c r="G669" i="80"/>
  <c r="H669" i="80" s="1"/>
  <c r="G670" i="80"/>
  <c r="H670" i="80"/>
  <c r="G671" i="80"/>
  <c r="H671" i="80" s="1"/>
  <c r="G672" i="80"/>
  <c r="H672" i="80"/>
  <c r="G673" i="80"/>
  <c r="H673" i="80" s="1"/>
  <c r="G674" i="80"/>
  <c r="H674" i="80"/>
  <c r="G675" i="80"/>
  <c r="H675" i="80" s="1"/>
  <c r="G676" i="80"/>
  <c r="H676" i="80"/>
  <c r="G677" i="80"/>
  <c r="H677" i="80" s="1"/>
  <c r="G678" i="80"/>
  <c r="H678" i="80" s="1"/>
  <c r="G679" i="80"/>
  <c r="H679" i="80" s="1"/>
  <c r="G680" i="80"/>
  <c r="H680" i="80" s="1"/>
  <c r="G681" i="80"/>
  <c r="H681" i="80"/>
  <c r="G682" i="80"/>
  <c r="H682" i="80" s="1"/>
  <c r="G683" i="80"/>
  <c r="H683" i="80"/>
  <c r="G684" i="80"/>
  <c r="H684" i="80" s="1"/>
  <c r="G685" i="80"/>
  <c r="H685" i="80"/>
  <c r="G686" i="80"/>
  <c r="H686" i="80" s="1"/>
  <c r="G687" i="80"/>
  <c r="H687" i="80"/>
  <c r="G688" i="80"/>
  <c r="H688" i="80" s="1"/>
  <c r="G689" i="80"/>
  <c r="H689" i="80"/>
  <c r="G690" i="80"/>
  <c r="H690" i="80" s="1"/>
  <c r="G691" i="80"/>
  <c r="H691" i="80"/>
  <c r="G692" i="80"/>
  <c r="H692" i="80" s="1"/>
  <c r="G693" i="80"/>
  <c r="H693" i="80"/>
  <c r="G694" i="80"/>
  <c r="H694" i="80" s="1"/>
  <c r="G695" i="80"/>
  <c r="H695" i="80"/>
  <c r="G696" i="80"/>
  <c r="H696" i="80" s="1"/>
  <c r="G697" i="80"/>
  <c r="H697" i="80"/>
  <c r="G698" i="80"/>
  <c r="H698" i="80" s="1"/>
  <c r="G699" i="80"/>
  <c r="H699" i="80"/>
  <c r="G700" i="80"/>
  <c r="H700" i="80" s="1"/>
  <c r="G701" i="80"/>
  <c r="H701" i="80"/>
  <c r="G702" i="80"/>
  <c r="H702" i="80" s="1"/>
  <c r="G703" i="80"/>
  <c r="H703" i="80"/>
  <c r="G704" i="80"/>
  <c r="H704" i="80" s="1"/>
  <c r="G705" i="80"/>
  <c r="H705" i="80"/>
  <c r="G706" i="80"/>
  <c r="H706" i="80" s="1"/>
  <c r="G707" i="80"/>
  <c r="H707" i="80"/>
  <c r="G708" i="80"/>
  <c r="H708" i="80" s="1"/>
  <c r="G709" i="80"/>
  <c r="H709" i="80"/>
  <c r="G710" i="80"/>
  <c r="H710" i="80" s="1"/>
  <c r="G711" i="80"/>
  <c r="H711" i="80"/>
  <c r="G712" i="80"/>
  <c r="H712" i="80" s="1"/>
  <c r="G713" i="80"/>
  <c r="H713" i="80"/>
  <c r="G714" i="80"/>
  <c r="H714" i="80" s="1"/>
  <c r="G715" i="80"/>
  <c r="H715" i="80"/>
  <c r="G716" i="80"/>
  <c r="H716" i="80" s="1"/>
  <c r="G717" i="80"/>
  <c r="H717" i="80"/>
  <c r="G718" i="80"/>
  <c r="H718" i="80" s="1"/>
  <c r="G719" i="80"/>
  <c r="H719" i="80"/>
  <c r="G720" i="80"/>
  <c r="H720" i="80" s="1"/>
  <c r="G721" i="80"/>
  <c r="H721" i="80"/>
  <c r="G722" i="80"/>
  <c r="H722" i="80" s="1"/>
  <c r="G723" i="80"/>
  <c r="H723" i="80"/>
  <c r="G724" i="80"/>
  <c r="H724" i="80" s="1"/>
  <c r="G725" i="80"/>
  <c r="H725" i="80"/>
  <c r="G726" i="80"/>
  <c r="H726" i="80" s="1"/>
  <c r="G727" i="80"/>
  <c r="H727" i="80"/>
  <c r="G728" i="80"/>
  <c r="H728" i="80" s="1"/>
  <c r="G729" i="80"/>
  <c r="H729" i="80"/>
  <c r="G730" i="80"/>
  <c r="H730" i="80" s="1"/>
  <c r="G731" i="80"/>
  <c r="H731" i="80"/>
  <c r="G732" i="80"/>
  <c r="H732" i="80" s="1"/>
  <c r="G733" i="80"/>
  <c r="H733" i="80"/>
  <c r="G734" i="80"/>
  <c r="H734" i="80" s="1"/>
  <c r="G735" i="80"/>
  <c r="H735" i="80"/>
  <c r="G736" i="80"/>
  <c r="H736" i="80" s="1"/>
  <c r="G737" i="80"/>
  <c r="H737" i="80"/>
  <c r="G738" i="80"/>
  <c r="H738" i="80" s="1"/>
  <c r="G739" i="80"/>
  <c r="H739" i="80"/>
  <c r="G740" i="80"/>
  <c r="H740" i="80" s="1"/>
  <c r="G741" i="80"/>
  <c r="H741" i="80"/>
  <c r="G742" i="80"/>
  <c r="H742" i="80" s="1"/>
  <c r="G743" i="80"/>
  <c r="H743" i="80"/>
  <c r="G744" i="80"/>
  <c r="H744" i="80" s="1"/>
  <c r="G745" i="80"/>
  <c r="H745" i="80"/>
  <c r="G746" i="80"/>
  <c r="H746" i="80" s="1"/>
  <c r="G747" i="80"/>
  <c r="H747" i="80"/>
  <c r="G748" i="80"/>
  <c r="H748" i="80" s="1"/>
  <c r="G749" i="80"/>
  <c r="H749" i="80"/>
  <c r="G750" i="80"/>
  <c r="H750" i="80" s="1"/>
  <c r="G751" i="80"/>
  <c r="H751" i="80"/>
  <c r="G752" i="80"/>
  <c r="H752" i="80" s="1"/>
  <c r="G753" i="80"/>
  <c r="H753" i="80"/>
  <c r="G754" i="80"/>
  <c r="H754" i="80" s="1"/>
  <c r="G755" i="80"/>
  <c r="H755" i="80"/>
  <c r="G756" i="80"/>
  <c r="H756" i="80" s="1"/>
  <c r="G757" i="80"/>
  <c r="H757" i="80"/>
  <c r="G758" i="80"/>
  <c r="H758" i="80" s="1"/>
  <c r="G759" i="80"/>
  <c r="H759" i="80"/>
  <c r="G760" i="80"/>
  <c r="H760" i="80" s="1"/>
  <c r="G761" i="80"/>
  <c r="H761" i="80"/>
  <c r="G762" i="80"/>
  <c r="H762" i="80" s="1"/>
  <c r="G763" i="80"/>
  <c r="H763" i="80"/>
  <c r="G764" i="80"/>
  <c r="H764" i="80" s="1"/>
  <c r="G765" i="80"/>
  <c r="H765" i="80"/>
  <c r="G766" i="80"/>
  <c r="H766" i="80" s="1"/>
  <c r="G767" i="80"/>
  <c r="H767" i="80"/>
  <c r="G768" i="80"/>
  <c r="H768" i="80" s="1"/>
  <c r="G769" i="80"/>
  <c r="H769" i="80"/>
  <c r="G770" i="80"/>
  <c r="H770" i="80" s="1"/>
  <c r="G771" i="80"/>
  <c r="H771" i="80"/>
  <c r="G772" i="80"/>
  <c r="H772" i="80" s="1"/>
  <c r="G773" i="80"/>
  <c r="H773" i="80"/>
  <c r="G774" i="80"/>
  <c r="H774" i="80" s="1"/>
  <c r="G775" i="80"/>
  <c r="H775" i="80"/>
  <c r="G776" i="80"/>
  <c r="H776" i="80" s="1"/>
  <c r="G777" i="80"/>
  <c r="H777" i="80"/>
  <c r="G778" i="80"/>
  <c r="H778" i="80" s="1"/>
  <c r="G779" i="80"/>
  <c r="H779" i="80"/>
  <c r="G780" i="80"/>
  <c r="H780" i="80" s="1"/>
  <c r="G781" i="80"/>
  <c r="H781" i="80"/>
  <c r="G782" i="80"/>
  <c r="H782" i="80" s="1"/>
  <c r="G783" i="80"/>
  <c r="H783" i="80"/>
  <c r="G784" i="80"/>
  <c r="H784" i="80" s="1"/>
  <c r="G785" i="80"/>
  <c r="H785" i="80"/>
  <c r="G786" i="80"/>
  <c r="H786" i="80" s="1"/>
  <c r="G787" i="80"/>
  <c r="H787" i="80"/>
  <c r="G788" i="80"/>
  <c r="H788" i="80" s="1"/>
  <c r="G789" i="80"/>
  <c r="H789" i="80"/>
  <c r="G790" i="80"/>
  <c r="H790" i="80" s="1"/>
  <c r="G791" i="80"/>
  <c r="H791" i="80"/>
  <c r="G792" i="80"/>
  <c r="H792" i="80" s="1"/>
  <c r="G793" i="80"/>
  <c r="H793" i="80"/>
  <c r="G794" i="80"/>
  <c r="H794" i="80" s="1"/>
  <c r="G795" i="80"/>
  <c r="H795" i="80"/>
  <c r="G796" i="80"/>
  <c r="H796" i="80" s="1"/>
  <c r="G797" i="80"/>
  <c r="H797" i="80"/>
  <c r="G798" i="80"/>
  <c r="H798" i="80" s="1"/>
  <c r="G799" i="80"/>
  <c r="H799" i="80"/>
  <c r="G800" i="80"/>
  <c r="H800" i="80" s="1"/>
  <c r="G801" i="80"/>
  <c r="H801" i="80"/>
  <c r="G802" i="80"/>
  <c r="H802" i="80" s="1"/>
  <c r="G803" i="80"/>
  <c r="H803" i="80"/>
  <c r="G804" i="80"/>
  <c r="H804" i="80" s="1"/>
  <c r="G805" i="80"/>
  <c r="H805" i="80"/>
  <c r="G806" i="80"/>
  <c r="H806" i="80" s="1"/>
  <c r="G807" i="80"/>
  <c r="H807" i="80"/>
  <c r="G808" i="80"/>
  <c r="H808" i="80" s="1"/>
  <c r="G809" i="80"/>
  <c r="H809" i="80"/>
  <c r="G810" i="80"/>
  <c r="H810" i="80" s="1"/>
  <c r="G811" i="80"/>
  <c r="H811" i="80"/>
  <c r="G812" i="80"/>
  <c r="H812" i="80" s="1"/>
  <c r="G813" i="80"/>
  <c r="H813" i="80"/>
  <c r="G814" i="80"/>
  <c r="H814" i="80" s="1"/>
  <c r="G815" i="80"/>
  <c r="H815" i="80"/>
  <c r="G816" i="80"/>
  <c r="H816" i="80" s="1"/>
  <c r="G817" i="80"/>
  <c r="H817" i="80"/>
  <c r="G818" i="80"/>
  <c r="H818" i="80" s="1"/>
  <c r="G819" i="80"/>
  <c r="H819" i="80"/>
  <c r="G820" i="80"/>
  <c r="H820" i="80" s="1"/>
  <c r="G821" i="80"/>
  <c r="H821" i="80"/>
  <c r="G822" i="80"/>
  <c r="H822" i="80" s="1"/>
  <c r="G823" i="80"/>
  <c r="H823" i="80"/>
  <c r="G824" i="80"/>
  <c r="H824" i="80" s="1"/>
  <c r="G825" i="80"/>
  <c r="H825" i="80"/>
  <c r="G826" i="80"/>
  <c r="H826" i="80" s="1"/>
  <c r="G827" i="80"/>
  <c r="H827" i="80"/>
  <c r="G828" i="80"/>
  <c r="H828" i="80" s="1"/>
  <c r="G829" i="80"/>
  <c r="H829" i="80"/>
  <c r="G830" i="80"/>
  <c r="H830" i="80" s="1"/>
  <c r="G831" i="80"/>
  <c r="H831" i="80"/>
  <c r="G832" i="80"/>
  <c r="H832" i="80" s="1"/>
  <c r="G833" i="80"/>
  <c r="H833" i="80"/>
  <c r="G834" i="80"/>
  <c r="H834" i="80" s="1"/>
  <c r="G835" i="80"/>
  <c r="H835" i="80"/>
  <c r="G836" i="80"/>
  <c r="H836" i="80" s="1"/>
  <c r="G837" i="80"/>
  <c r="H837" i="80"/>
  <c r="G838" i="80"/>
  <c r="H838" i="80" s="1"/>
  <c r="G839" i="80"/>
  <c r="H839" i="80"/>
  <c r="G840" i="80"/>
  <c r="H840" i="80" s="1"/>
  <c r="G841" i="80"/>
  <c r="H841" i="80"/>
  <c r="G842" i="80"/>
  <c r="H842" i="80" s="1"/>
  <c r="G843" i="80"/>
  <c r="H843" i="80"/>
  <c r="G844" i="80"/>
  <c r="H844" i="80" s="1"/>
  <c r="G845" i="80"/>
  <c r="H845" i="80"/>
  <c r="G846" i="80"/>
  <c r="H846" i="80" s="1"/>
  <c r="G847" i="80"/>
  <c r="H847" i="80"/>
  <c r="G848" i="80"/>
  <c r="H848" i="80" s="1"/>
  <c r="G849" i="80"/>
  <c r="H849" i="80"/>
  <c r="G850" i="80"/>
  <c r="H850" i="80" s="1"/>
  <c r="G851" i="80"/>
  <c r="H851" i="80"/>
  <c r="G852" i="80"/>
  <c r="H852" i="80" s="1"/>
  <c r="G853" i="80"/>
  <c r="H853" i="80"/>
  <c r="G854" i="80"/>
  <c r="H854" i="80" s="1"/>
  <c r="G855" i="80"/>
  <c r="H855" i="80"/>
  <c r="G856" i="80"/>
  <c r="H856" i="80" s="1"/>
  <c r="H4" i="80"/>
  <c r="G4" i="80"/>
  <c r="F857" i="80"/>
  <c r="F5" i="80"/>
  <c r="F6" i="80"/>
  <c r="F7" i="80"/>
  <c r="F8" i="80"/>
  <c r="F9" i="80"/>
  <c r="F10" i="80"/>
  <c r="F11" i="80"/>
  <c r="F12" i="80"/>
  <c r="F13" i="80"/>
  <c r="F14" i="80"/>
  <c r="F15" i="80"/>
  <c r="F16" i="80"/>
  <c r="F17" i="80"/>
  <c r="F18" i="80"/>
  <c r="F19" i="80"/>
  <c r="F20" i="80"/>
  <c r="F21" i="80"/>
  <c r="F22" i="80"/>
  <c r="F23" i="80"/>
  <c r="F24" i="80"/>
  <c r="F25" i="80"/>
  <c r="F26" i="80"/>
  <c r="F27" i="80"/>
  <c r="F28" i="80"/>
  <c r="F29" i="80"/>
  <c r="F30" i="80"/>
  <c r="F31" i="80"/>
  <c r="F32" i="80"/>
  <c r="F33" i="80"/>
  <c r="F34" i="80"/>
  <c r="F35" i="80"/>
  <c r="F36" i="80"/>
  <c r="F37" i="80"/>
  <c r="F38" i="80"/>
  <c r="F39" i="80"/>
  <c r="F40" i="80"/>
  <c r="F41" i="80"/>
  <c r="F42" i="80"/>
  <c r="F43" i="80"/>
  <c r="F44" i="80"/>
  <c r="F45" i="80"/>
  <c r="F46" i="80"/>
  <c r="F47" i="80"/>
  <c r="F48" i="80"/>
  <c r="F49" i="80"/>
  <c r="F50" i="80"/>
  <c r="F51" i="80"/>
  <c r="F52" i="80"/>
  <c r="F53" i="80"/>
  <c r="F54" i="80"/>
  <c r="F55" i="80"/>
  <c r="F56" i="80"/>
  <c r="F57" i="80"/>
  <c r="F58" i="80"/>
  <c r="F59" i="80"/>
  <c r="F60" i="80"/>
  <c r="F61" i="80"/>
  <c r="F62" i="80"/>
  <c r="F63" i="80"/>
  <c r="F64" i="80"/>
  <c r="F65" i="80"/>
  <c r="F66" i="80"/>
  <c r="F67" i="80"/>
  <c r="F68" i="80"/>
  <c r="F69" i="80"/>
  <c r="F70" i="80"/>
  <c r="F71" i="80"/>
  <c r="F72" i="80"/>
  <c r="F73" i="80"/>
  <c r="F74" i="80"/>
  <c r="F75" i="80"/>
  <c r="F76" i="80"/>
  <c r="F77" i="80"/>
  <c r="F78" i="80"/>
  <c r="F79" i="80"/>
  <c r="F80" i="80"/>
  <c r="F81" i="80"/>
  <c r="F82" i="80"/>
  <c r="F83" i="80"/>
  <c r="F84" i="80"/>
  <c r="F85" i="80"/>
  <c r="F86" i="80"/>
  <c r="F87" i="80"/>
  <c r="F88" i="80"/>
  <c r="F89" i="80"/>
  <c r="F90" i="80"/>
  <c r="F91" i="80"/>
  <c r="F92" i="80"/>
  <c r="F93" i="80"/>
  <c r="F94" i="80"/>
  <c r="F95" i="80"/>
  <c r="F96" i="80"/>
  <c r="F97" i="80"/>
  <c r="F98" i="80"/>
  <c r="F99" i="80"/>
  <c r="F100" i="80"/>
  <c r="F101" i="80"/>
  <c r="F102" i="80"/>
  <c r="F103" i="80"/>
  <c r="F104" i="80"/>
  <c r="F105" i="80"/>
  <c r="F106" i="80"/>
  <c r="F107" i="80"/>
  <c r="F108" i="80"/>
  <c r="F109" i="80"/>
  <c r="F110" i="80"/>
  <c r="F111" i="80"/>
  <c r="F112" i="80"/>
  <c r="F113" i="80"/>
  <c r="F114" i="80"/>
  <c r="F115" i="80"/>
  <c r="F116" i="80"/>
  <c r="F117" i="80"/>
  <c r="F118" i="80"/>
  <c r="F119" i="80"/>
  <c r="F120" i="80"/>
  <c r="F121" i="80"/>
  <c r="F122" i="80"/>
  <c r="F123" i="80"/>
  <c r="F124" i="80"/>
  <c r="F125" i="80"/>
  <c r="F126" i="80"/>
  <c r="F127" i="80"/>
  <c r="F128" i="80"/>
  <c r="F129" i="80"/>
  <c r="F130" i="80"/>
  <c r="F131" i="80"/>
  <c r="F132" i="80"/>
  <c r="F133" i="80"/>
  <c r="F134" i="80"/>
  <c r="F135" i="80"/>
  <c r="F136" i="80"/>
  <c r="F137" i="80"/>
  <c r="F138" i="80"/>
  <c r="F139" i="80"/>
  <c r="F140" i="80"/>
  <c r="F141" i="80"/>
  <c r="F142" i="80"/>
  <c r="F143" i="80"/>
  <c r="F144" i="80"/>
  <c r="F145" i="80"/>
  <c r="F146" i="80"/>
  <c r="F147" i="80"/>
  <c r="F148" i="80"/>
  <c r="F149" i="80"/>
  <c r="F150" i="80"/>
  <c r="F151" i="80"/>
  <c r="F152" i="80"/>
  <c r="F153" i="80"/>
  <c r="F154" i="80"/>
  <c r="F155" i="80"/>
  <c r="F156" i="80"/>
  <c r="F157" i="80"/>
  <c r="F158" i="80"/>
  <c r="F159" i="80"/>
  <c r="F160" i="80"/>
  <c r="F161" i="80"/>
  <c r="F162" i="80"/>
  <c r="F163" i="80"/>
  <c r="F164" i="80"/>
  <c r="F165" i="80"/>
  <c r="F166" i="80"/>
  <c r="F167" i="80"/>
  <c r="F168" i="80"/>
  <c r="F169" i="80"/>
  <c r="F170" i="80"/>
  <c r="F171" i="80"/>
  <c r="F172" i="80"/>
  <c r="F173" i="80"/>
  <c r="F174" i="80"/>
  <c r="F175" i="80"/>
  <c r="F176" i="80"/>
  <c r="F177" i="80"/>
  <c r="F178" i="80"/>
  <c r="F179" i="80"/>
  <c r="F180" i="80"/>
  <c r="F181" i="80"/>
  <c r="F182" i="80"/>
  <c r="F183" i="80"/>
  <c r="F184" i="80"/>
  <c r="F185" i="80"/>
  <c r="F186" i="80"/>
  <c r="F187" i="80"/>
  <c r="F188" i="80"/>
  <c r="F189" i="80"/>
  <c r="F190" i="80"/>
  <c r="F191" i="80"/>
  <c r="F192" i="80"/>
  <c r="F193" i="80"/>
  <c r="F194" i="80"/>
  <c r="F195" i="80"/>
  <c r="F196" i="80"/>
  <c r="F197" i="80"/>
  <c r="F198" i="80"/>
  <c r="F199" i="80"/>
  <c r="F200" i="80"/>
  <c r="F201" i="80"/>
  <c r="F202" i="80"/>
  <c r="F203" i="80"/>
  <c r="F204" i="80"/>
  <c r="F205" i="80"/>
  <c r="F206" i="80"/>
  <c r="F207" i="80"/>
  <c r="F208" i="80"/>
  <c r="F209" i="80"/>
  <c r="F210" i="80"/>
  <c r="F211" i="80"/>
  <c r="F212" i="80"/>
  <c r="F213" i="80"/>
  <c r="F214" i="80"/>
  <c r="F215" i="80"/>
  <c r="F216" i="80"/>
  <c r="F217" i="80"/>
  <c r="F218" i="80"/>
  <c r="F219" i="80"/>
  <c r="F220" i="80"/>
  <c r="F221" i="80"/>
  <c r="F222" i="80"/>
  <c r="F223" i="80"/>
  <c r="F224" i="80"/>
  <c r="F225" i="80"/>
  <c r="F226" i="80"/>
  <c r="F227" i="80"/>
  <c r="F228" i="80"/>
  <c r="F229" i="80"/>
  <c r="F230" i="80"/>
  <c r="F231" i="80"/>
  <c r="F232" i="80"/>
  <c r="F233" i="80"/>
  <c r="F234" i="80"/>
  <c r="F235" i="80"/>
  <c r="F236" i="80"/>
  <c r="F237" i="80"/>
  <c r="F238" i="80"/>
  <c r="F239" i="80"/>
  <c r="F240" i="80"/>
  <c r="F241" i="80"/>
  <c r="F242" i="80"/>
  <c r="F243" i="80"/>
  <c r="F244" i="80"/>
  <c r="F245" i="80"/>
  <c r="F246" i="80"/>
  <c r="F247" i="80"/>
  <c r="F248" i="80"/>
  <c r="F249" i="80"/>
  <c r="F250" i="80"/>
  <c r="F251" i="80"/>
  <c r="F252" i="80"/>
  <c r="F253" i="80"/>
  <c r="F254" i="80"/>
  <c r="F255" i="80"/>
  <c r="F256" i="80"/>
  <c r="F257" i="80"/>
  <c r="F258" i="80"/>
  <c r="F259" i="80"/>
  <c r="F260" i="80"/>
  <c r="F261" i="80"/>
  <c r="F262" i="80"/>
  <c r="F263" i="80"/>
  <c r="F264" i="80"/>
  <c r="F265" i="80"/>
  <c r="F266" i="80"/>
  <c r="F267" i="80"/>
  <c r="F268" i="80"/>
  <c r="F269" i="80"/>
  <c r="F270" i="80"/>
  <c r="F271" i="80"/>
  <c r="F272" i="80"/>
  <c r="F273" i="80"/>
  <c r="F274" i="80"/>
  <c r="F275" i="80"/>
  <c r="F276" i="80"/>
  <c r="F277" i="80"/>
  <c r="F278" i="80"/>
  <c r="F279" i="80"/>
  <c r="F280" i="80"/>
  <c r="F281" i="80"/>
  <c r="F282" i="80"/>
  <c r="F283" i="80"/>
  <c r="F284" i="80"/>
  <c r="F285" i="80"/>
  <c r="F286" i="80"/>
  <c r="F287" i="80"/>
  <c r="F288" i="80"/>
  <c r="F289" i="80"/>
  <c r="F290" i="80"/>
  <c r="F291" i="80"/>
  <c r="F292" i="80"/>
  <c r="F293" i="80"/>
  <c r="F294" i="80"/>
  <c r="F295" i="80"/>
  <c r="F296" i="80"/>
  <c r="F297" i="80"/>
  <c r="F298" i="80"/>
  <c r="F299" i="80"/>
  <c r="F300" i="80"/>
  <c r="F301" i="80"/>
  <c r="F302" i="80"/>
  <c r="F303" i="80"/>
  <c r="F304" i="80"/>
  <c r="F305" i="80"/>
  <c r="F306" i="80"/>
  <c r="F307" i="80"/>
  <c r="F308" i="80"/>
  <c r="F309" i="80"/>
  <c r="F310" i="80"/>
  <c r="F311" i="80"/>
  <c r="F312" i="80"/>
  <c r="F313" i="80"/>
  <c r="F314" i="80"/>
  <c r="F315" i="80"/>
  <c r="F316" i="80"/>
  <c r="F317" i="80"/>
  <c r="F318" i="80"/>
  <c r="F319" i="80"/>
  <c r="F320" i="80"/>
  <c r="F321" i="80"/>
  <c r="F322" i="80"/>
  <c r="F323" i="80"/>
  <c r="F324" i="80"/>
  <c r="F325" i="80"/>
  <c r="F326" i="80"/>
  <c r="F327" i="80"/>
  <c r="F328" i="80"/>
  <c r="F329" i="80"/>
  <c r="F330" i="80"/>
  <c r="F331" i="80"/>
  <c r="F332" i="80"/>
  <c r="F333" i="80"/>
  <c r="F334" i="80"/>
  <c r="F335" i="80"/>
  <c r="F336" i="80"/>
  <c r="F337" i="80"/>
  <c r="F338" i="80"/>
  <c r="F339" i="80"/>
  <c r="F340" i="80"/>
  <c r="F341" i="80"/>
  <c r="F342" i="80"/>
  <c r="F343" i="80"/>
  <c r="F344" i="80"/>
  <c r="F345" i="80"/>
  <c r="F346" i="80"/>
  <c r="F347" i="80"/>
  <c r="F348" i="80"/>
  <c r="F349" i="80"/>
  <c r="F350" i="80"/>
  <c r="F351" i="80"/>
  <c r="F352" i="80"/>
  <c r="F353" i="80"/>
  <c r="F354" i="80"/>
  <c r="F355" i="80"/>
  <c r="F356" i="80"/>
  <c r="F357" i="80"/>
  <c r="F358" i="80"/>
  <c r="F359" i="80"/>
  <c r="F360" i="80"/>
  <c r="F361" i="80"/>
  <c r="F362" i="80"/>
  <c r="F363" i="80"/>
  <c r="F364" i="80"/>
  <c r="F365" i="80"/>
  <c r="F366" i="80"/>
  <c r="F367" i="80"/>
  <c r="F368" i="80"/>
  <c r="F369" i="80"/>
  <c r="F370" i="80"/>
  <c r="F371" i="80"/>
  <c r="F372" i="80"/>
  <c r="F373" i="80"/>
  <c r="F374" i="80"/>
  <c r="F375" i="80"/>
  <c r="F376" i="80"/>
  <c r="F377" i="80"/>
  <c r="F378" i="80"/>
  <c r="F379" i="80"/>
  <c r="F380" i="80"/>
  <c r="F381" i="80"/>
  <c r="F382" i="80"/>
  <c r="F383" i="80"/>
  <c r="F384" i="80"/>
  <c r="F385" i="80"/>
  <c r="F386" i="80"/>
  <c r="F387" i="80"/>
  <c r="F388" i="80"/>
  <c r="F389" i="80"/>
  <c r="F390" i="80"/>
  <c r="F391" i="80"/>
  <c r="F392" i="80"/>
  <c r="F393" i="80"/>
  <c r="F394" i="80"/>
  <c r="F395" i="80"/>
  <c r="F396" i="80"/>
  <c r="F397" i="80"/>
  <c r="F398" i="80"/>
  <c r="F399" i="80"/>
  <c r="F400" i="80"/>
  <c r="F401" i="80"/>
  <c r="F402" i="80"/>
  <c r="F403" i="80"/>
  <c r="F404" i="80"/>
  <c r="F405" i="80"/>
  <c r="F406" i="80"/>
  <c r="F407" i="80"/>
  <c r="F408" i="80"/>
  <c r="F409" i="80"/>
  <c r="F410" i="80"/>
  <c r="F411" i="80"/>
  <c r="F412" i="80"/>
  <c r="F413" i="80"/>
  <c r="F414" i="80"/>
  <c r="F415" i="80"/>
  <c r="F416" i="80"/>
  <c r="F417" i="80"/>
  <c r="F418" i="80"/>
  <c r="F419" i="80"/>
  <c r="F420" i="80"/>
  <c r="F421" i="80"/>
  <c r="F422" i="80"/>
  <c r="F423" i="80"/>
  <c r="F424" i="80"/>
  <c r="F425" i="80"/>
  <c r="F426" i="80"/>
  <c r="F427" i="80"/>
  <c r="F428" i="80"/>
  <c r="F429" i="80"/>
  <c r="F430" i="80"/>
  <c r="F431" i="80"/>
  <c r="F432" i="80"/>
  <c r="F433" i="80"/>
  <c r="F434" i="80"/>
  <c r="F435" i="80"/>
  <c r="F436" i="80"/>
  <c r="F437" i="80"/>
  <c r="F438" i="80"/>
  <c r="F439" i="80"/>
  <c r="F440" i="80"/>
  <c r="F441" i="80"/>
  <c r="F442" i="80"/>
  <c r="F443" i="80"/>
  <c r="F444" i="80"/>
  <c r="F445" i="80"/>
  <c r="F446" i="80"/>
  <c r="F447" i="80"/>
  <c r="F448" i="80"/>
  <c r="F449" i="80"/>
  <c r="F450" i="80"/>
  <c r="F451" i="80"/>
  <c r="F452" i="80"/>
  <c r="F453" i="80"/>
  <c r="F454" i="80"/>
  <c r="F455" i="80"/>
  <c r="F456" i="80"/>
  <c r="F457" i="80"/>
  <c r="F458" i="80"/>
  <c r="F459" i="80"/>
  <c r="F460" i="80"/>
  <c r="F461" i="80"/>
  <c r="F462" i="80"/>
  <c r="F463" i="80"/>
  <c r="F464" i="80"/>
  <c r="F465" i="80"/>
  <c r="F466" i="80"/>
  <c r="F467" i="80"/>
  <c r="F468" i="80"/>
  <c r="F469" i="80"/>
  <c r="F470" i="80"/>
  <c r="F471" i="80"/>
  <c r="F472" i="80"/>
  <c r="F473" i="80"/>
  <c r="F474" i="80"/>
  <c r="F475" i="80"/>
  <c r="F476" i="80"/>
  <c r="F477" i="80"/>
  <c r="F478" i="80"/>
  <c r="F479" i="80"/>
  <c r="F480" i="80"/>
  <c r="F481" i="80"/>
  <c r="F482" i="80"/>
  <c r="F483" i="80"/>
  <c r="F484" i="80"/>
  <c r="F485" i="80"/>
  <c r="F486" i="80"/>
  <c r="F487" i="80"/>
  <c r="F488" i="80"/>
  <c r="F489" i="80"/>
  <c r="F490" i="80"/>
  <c r="F491" i="80"/>
  <c r="F492" i="80"/>
  <c r="F493" i="80"/>
  <c r="F494" i="80"/>
  <c r="F495" i="80"/>
  <c r="F496" i="80"/>
  <c r="F497" i="80"/>
  <c r="F498" i="80"/>
  <c r="F499" i="80"/>
  <c r="F500" i="80"/>
  <c r="F501" i="80"/>
  <c r="F502" i="80"/>
  <c r="F503" i="80"/>
  <c r="F504" i="80"/>
  <c r="F505" i="80"/>
  <c r="F506" i="80"/>
  <c r="F507" i="80"/>
  <c r="F508" i="80"/>
  <c r="F509" i="80"/>
  <c r="F510" i="80"/>
  <c r="F511" i="80"/>
  <c r="F512" i="80"/>
  <c r="F513" i="80"/>
  <c r="F514" i="80"/>
  <c r="F515" i="80"/>
  <c r="F516" i="80"/>
  <c r="F517" i="80"/>
  <c r="F518" i="80"/>
  <c r="F519" i="80"/>
  <c r="F520" i="80"/>
  <c r="F521" i="80"/>
  <c r="F522" i="80"/>
  <c r="F523" i="80"/>
  <c r="F524" i="80"/>
  <c r="F525" i="80"/>
  <c r="F526" i="80"/>
  <c r="F527" i="80"/>
  <c r="F528" i="80"/>
  <c r="F529" i="80"/>
  <c r="F530" i="80"/>
  <c r="F531" i="80"/>
  <c r="F532" i="80"/>
  <c r="F533" i="80"/>
  <c r="F534" i="80"/>
  <c r="F535" i="80"/>
  <c r="F536" i="80"/>
  <c r="F537" i="80"/>
  <c r="F538" i="80"/>
  <c r="F539" i="80"/>
  <c r="F540" i="80"/>
  <c r="F541" i="80"/>
  <c r="F542" i="80"/>
  <c r="F543" i="80"/>
  <c r="F544" i="80"/>
  <c r="F545" i="80"/>
  <c r="F546" i="80"/>
  <c r="F547" i="80"/>
  <c r="F548" i="80"/>
  <c r="F549" i="80"/>
  <c r="F550" i="80"/>
  <c r="F551" i="80"/>
  <c r="F552" i="80"/>
  <c r="F553" i="80"/>
  <c r="F554" i="80"/>
  <c r="F555" i="80"/>
  <c r="F556" i="80"/>
  <c r="F557" i="80"/>
  <c r="F558" i="80"/>
  <c r="F559" i="80"/>
  <c r="F560" i="80"/>
  <c r="F561" i="80"/>
  <c r="F562" i="80"/>
  <c r="F563" i="80"/>
  <c r="F564" i="80"/>
  <c r="F565" i="80"/>
  <c r="F566" i="80"/>
  <c r="F567" i="80"/>
  <c r="F568" i="80"/>
  <c r="F569" i="80"/>
  <c r="F570" i="80"/>
  <c r="F571" i="80"/>
  <c r="F572" i="80"/>
  <c r="F573" i="80"/>
  <c r="F574" i="80"/>
  <c r="F575" i="80"/>
  <c r="F576" i="80"/>
  <c r="F577" i="80"/>
  <c r="F578" i="80"/>
  <c r="F579" i="80"/>
  <c r="F580" i="80"/>
  <c r="F581" i="80"/>
  <c r="F582" i="80"/>
  <c r="F583" i="80"/>
  <c r="F584" i="80"/>
  <c r="F585" i="80"/>
  <c r="F586" i="80"/>
  <c r="F587" i="80"/>
  <c r="F588" i="80"/>
  <c r="F589" i="80"/>
  <c r="F590" i="80"/>
  <c r="F591" i="80"/>
  <c r="F592" i="80"/>
  <c r="F593" i="80"/>
  <c r="F594" i="80"/>
  <c r="F595" i="80"/>
  <c r="F596" i="80"/>
  <c r="F597" i="80"/>
  <c r="F598" i="80"/>
  <c r="F599" i="80"/>
  <c r="F600" i="80"/>
  <c r="F601" i="80"/>
  <c r="F602" i="80"/>
  <c r="F603" i="80"/>
  <c r="F604" i="80"/>
  <c r="F605" i="80"/>
  <c r="F606" i="80"/>
  <c r="F607" i="80"/>
  <c r="F608" i="80"/>
  <c r="F609" i="80"/>
  <c r="F610" i="80"/>
  <c r="F611" i="80"/>
  <c r="F612" i="80"/>
  <c r="F613" i="80"/>
  <c r="F614" i="80"/>
  <c r="F615" i="80"/>
  <c r="F616" i="80"/>
  <c r="F617" i="80"/>
  <c r="F618" i="80"/>
  <c r="F619" i="80"/>
  <c r="F620" i="80"/>
  <c r="F621" i="80"/>
  <c r="F622" i="80"/>
  <c r="F623" i="80"/>
  <c r="F624" i="80"/>
  <c r="F625" i="80"/>
  <c r="F626" i="80"/>
  <c r="F627" i="80"/>
  <c r="F628" i="80"/>
  <c r="F629" i="80"/>
  <c r="F630" i="80"/>
  <c r="F631" i="80"/>
  <c r="F632" i="80"/>
  <c r="F633" i="80"/>
  <c r="F634" i="80"/>
  <c r="F635" i="80"/>
  <c r="F636" i="80"/>
  <c r="F637" i="80"/>
  <c r="F638" i="80"/>
  <c r="F639" i="80"/>
  <c r="F640" i="80"/>
  <c r="F641" i="80"/>
  <c r="F642" i="80"/>
  <c r="F643" i="80"/>
  <c r="F644" i="80"/>
  <c r="F645" i="80"/>
  <c r="F646" i="80"/>
  <c r="F647" i="80"/>
  <c r="F648" i="80"/>
  <c r="F649" i="80"/>
  <c r="F650" i="80"/>
  <c r="F651" i="80"/>
  <c r="F652" i="80"/>
  <c r="F653" i="80"/>
  <c r="F654" i="80"/>
  <c r="F655" i="80"/>
  <c r="F656" i="80"/>
  <c r="F657" i="80"/>
  <c r="F658" i="80"/>
  <c r="F659" i="80"/>
  <c r="F660" i="80"/>
  <c r="F661" i="80"/>
  <c r="F662" i="80"/>
  <c r="F663" i="80"/>
  <c r="F664" i="80"/>
  <c r="F665" i="80"/>
  <c r="F666" i="80"/>
  <c r="F667" i="80"/>
  <c r="F668" i="80"/>
  <c r="F669" i="80"/>
  <c r="F670" i="80"/>
  <c r="F671" i="80"/>
  <c r="F672" i="80"/>
  <c r="F673" i="80"/>
  <c r="F674" i="80"/>
  <c r="F675" i="80"/>
  <c r="F676" i="80"/>
  <c r="F677" i="80"/>
  <c r="F678" i="80"/>
  <c r="F679" i="80"/>
  <c r="F680" i="80"/>
  <c r="F681" i="80"/>
  <c r="F682" i="80"/>
  <c r="F683" i="80"/>
  <c r="F684" i="80"/>
  <c r="F685" i="80"/>
  <c r="F686" i="80"/>
  <c r="F687" i="80"/>
  <c r="F688" i="80"/>
  <c r="F689" i="80"/>
  <c r="F690" i="80"/>
  <c r="F691" i="80"/>
  <c r="F692" i="80"/>
  <c r="F693" i="80"/>
  <c r="F694" i="80"/>
  <c r="F695" i="80"/>
  <c r="F696" i="80"/>
  <c r="F697" i="80"/>
  <c r="F698" i="80"/>
  <c r="F699" i="80"/>
  <c r="F700" i="80"/>
  <c r="F701" i="80"/>
  <c r="F702" i="80"/>
  <c r="F703" i="80"/>
  <c r="F704" i="80"/>
  <c r="F705" i="80"/>
  <c r="F706" i="80"/>
  <c r="F707" i="80"/>
  <c r="F708" i="80"/>
  <c r="F709" i="80"/>
  <c r="F710" i="80"/>
  <c r="F711" i="80"/>
  <c r="F712" i="80"/>
  <c r="F713" i="80"/>
  <c r="F714" i="80"/>
  <c r="F715" i="80"/>
  <c r="F716" i="80"/>
  <c r="F717" i="80"/>
  <c r="F718" i="80"/>
  <c r="F719" i="80"/>
  <c r="F720" i="80"/>
  <c r="F721" i="80"/>
  <c r="F722" i="80"/>
  <c r="F723" i="80"/>
  <c r="F724" i="80"/>
  <c r="F725" i="80"/>
  <c r="F726" i="80"/>
  <c r="F727" i="80"/>
  <c r="F728" i="80"/>
  <c r="F729" i="80"/>
  <c r="F730" i="80"/>
  <c r="F731" i="80"/>
  <c r="F732" i="80"/>
  <c r="F733" i="80"/>
  <c r="F734" i="80"/>
  <c r="F735" i="80"/>
  <c r="F736" i="80"/>
  <c r="F737" i="80"/>
  <c r="F738" i="80"/>
  <c r="F739" i="80"/>
  <c r="F740" i="80"/>
  <c r="F741" i="80"/>
  <c r="F742" i="80"/>
  <c r="F743" i="80"/>
  <c r="F744" i="80"/>
  <c r="F745" i="80"/>
  <c r="F746" i="80"/>
  <c r="F747" i="80"/>
  <c r="F748" i="80"/>
  <c r="F749" i="80"/>
  <c r="F750" i="80"/>
  <c r="F751" i="80"/>
  <c r="F752" i="80"/>
  <c r="F753" i="80"/>
  <c r="F754" i="80"/>
  <c r="F755" i="80"/>
  <c r="F756" i="80"/>
  <c r="F757" i="80"/>
  <c r="F758" i="80"/>
  <c r="F759" i="80"/>
  <c r="F760" i="80"/>
  <c r="F761" i="80"/>
  <c r="F762" i="80"/>
  <c r="F763" i="80"/>
  <c r="F764" i="80"/>
  <c r="F765" i="80"/>
  <c r="F766" i="80"/>
  <c r="F767" i="80"/>
  <c r="F768" i="80"/>
  <c r="F769" i="80"/>
  <c r="F770" i="80"/>
  <c r="F771" i="80"/>
  <c r="F772" i="80"/>
  <c r="F773" i="80"/>
  <c r="F774" i="80"/>
  <c r="F775" i="80"/>
  <c r="F776" i="80"/>
  <c r="F777" i="80"/>
  <c r="F778" i="80"/>
  <c r="F779" i="80"/>
  <c r="F780" i="80"/>
  <c r="F781" i="80"/>
  <c r="F782" i="80"/>
  <c r="F783" i="80"/>
  <c r="F784" i="80"/>
  <c r="F785" i="80"/>
  <c r="F786" i="80"/>
  <c r="F787" i="80"/>
  <c r="F788" i="80"/>
  <c r="F789" i="80"/>
  <c r="F790" i="80"/>
  <c r="F791" i="80"/>
  <c r="F792" i="80"/>
  <c r="F793" i="80"/>
  <c r="F794" i="80"/>
  <c r="F795" i="80"/>
  <c r="F796" i="80"/>
  <c r="F797" i="80"/>
  <c r="F798" i="80"/>
  <c r="F799" i="80"/>
  <c r="F800" i="80"/>
  <c r="F801" i="80"/>
  <c r="F802" i="80"/>
  <c r="F803" i="80"/>
  <c r="F804" i="80"/>
  <c r="F805" i="80"/>
  <c r="F806" i="80"/>
  <c r="F807" i="80"/>
  <c r="F808" i="80"/>
  <c r="F809" i="80"/>
  <c r="F810" i="80"/>
  <c r="F811" i="80"/>
  <c r="F812" i="80"/>
  <c r="F813" i="80"/>
  <c r="F814" i="80"/>
  <c r="F815" i="80"/>
  <c r="F816" i="80"/>
  <c r="F817" i="80"/>
  <c r="F818" i="80"/>
  <c r="F819" i="80"/>
  <c r="F820" i="80"/>
  <c r="F821" i="80"/>
  <c r="F822" i="80"/>
  <c r="F823" i="80"/>
  <c r="F824" i="80"/>
  <c r="F825" i="80"/>
  <c r="F826" i="80"/>
  <c r="F827" i="80"/>
  <c r="F828" i="80"/>
  <c r="F829" i="80"/>
  <c r="F830" i="80"/>
  <c r="F831" i="80"/>
  <c r="F832" i="80"/>
  <c r="F833" i="80"/>
  <c r="F834" i="80"/>
  <c r="F835" i="80"/>
  <c r="F836" i="80"/>
  <c r="F837" i="80"/>
  <c r="F838" i="80"/>
  <c r="F839" i="80"/>
  <c r="F840" i="80"/>
  <c r="F841" i="80"/>
  <c r="F842" i="80"/>
  <c r="F843" i="80"/>
  <c r="F844" i="80"/>
  <c r="F845" i="80"/>
  <c r="F846" i="80"/>
  <c r="F847" i="80"/>
  <c r="F848" i="80"/>
  <c r="F849" i="80"/>
  <c r="F850" i="80"/>
  <c r="F851" i="80"/>
  <c r="F852" i="80"/>
  <c r="F853" i="80"/>
  <c r="F854" i="80"/>
  <c r="F855" i="80"/>
  <c r="F856" i="80"/>
  <c r="F4" i="80"/>
  <c r="E857" i="80"/>
  <c r="AC859" i="78" l="1"/>
  <c r="AC858" i="78"/>
  <c r="Y858" i="78"/>
  <c r="X858" i="78"/>
  <c r="W858" i="78"/>
  <c r="AB857" i="78"/>
  <c r="AA857" i="78"/>
  <c r="Z857" i="78"/>
  <c r="Y857" i="78"/>
  <c r="X857" i="78"/>
  <c r="W857" i="78"/>
  <c r="AC857" i="78" s="1"/>
  <c r="AE857" i="78" s="1"/>
  <c r="AE859" i="78" s="1"/>
  <c r="U857" i="78"/>
  <c r="T857" i="78"/>
  <c r="S857" i="78"/>
  <c r="R857" i="78"/>
  <c r="P857" i="78"/>
  <c r="O857" i="78"/>
  <c r="M857" i="78"/>
  <c r="L857" i="78"/>
  <c r="K857" i="78"/>
  <c r="J857" i="78"/>
  <c r="I857" i="78"/>
  <c r="H857" i="78"/>
  <c r="G857" i="78"/>
  <c r="G859" i="78" s="1"/>
  <c r="F857" i="78"/>
  <c r="AC856" i="78"/>
  <c r="AE856" i="78" s="1"/>
  <c r="V856" i="78"/>
  <c r="AD856" i="78" s="1"/>
  <c r="E856" i="78"/>
  <c r="AD855" i="78"/>
  <c r="AC855" i="78"/>
  <c r="AE855" i="78" s="1"/>
  <c r="V855" i="78"/>
  <c r="E855" i="78"/>
  <c r="AE854" i="78"/>
  <c r="AD854" i="78"/>
  <c r="AC854" i="78"/>
  <c r="V854" i="78"/>
  <c r="E854" i="78"/>
  <c r="AE853" i="78"/>
  <c r="AC853" i="78"/>
  <c r="V853" i="78"/>
  <c r="AD853" i="78" s="1"/>
  <c r="E853" i="78"/>
  <c r="AC852" i="78"/>
  <c r="AE852" i="78" s="1"/>
  <c r="V852" i="78"/>
  <c r="AD852" i="78" s="1"/>
  <c r="E852" i="78"/>
  <c r="AD851" i="78"/>
  <c r="AC851" i="78"/>
  <c r="AE851" i="78" s="1"/>
  <c r="V851" i="78"/>
  <c r="E851" i="78"/>
  <c r="AE850" i="78"/>
  <c r="AD850" i="78"/>
  <c r="AC850" i="78"/>
  <c r="V850" i="78"/>
  <c r="E850" i="78"/>
  <c r="AE849" i="78"/>
  <c r="AC849" i="78"/>
  <c r="V849" i="78"/>
  <c r="AD849" i="78" s="1"/>
  <c r="E849" i="78"/>
  <c r="AC848" i="78"/>
  <c r="AE848" i="78" s="1"/>
  <c r="V848" i="78"/>
  <c r="AD848" i="78" s="1"/>
  <c r="E848" i="78"/>
  <c r="AD847" i="78"/>
  <c r="AC847" i="78"/>
  <c r="AE847" i="78" s="1"/>
  <c r="V847" i="78"/>
  <c r="E847" i="78"/>
  <c r="AE846" i="78"/>
  <c r="AD846" i="78"/>
  <c r="AC846" i="78"/>
  <c r="V846" i="78"/>
  <c r="E846" i="78"/>
  <c r="AE845" i="78"/>
  <c r="AC845" i="78"/>
  <c r="V845" i="78"/>
  <c r="AD845" i="78" s="1"/>
  <c r="E845" i="78"/>
  <c r="AC844" i="78"/>
  <c r="AE844" i="78" s="1"/>
  <c r="V844" i="78"/>
  <c r="AD844" i="78" s="1"/>
  <c r="E844" i="78"/>
  <c r="AD843" i="78"/>
  <c r="AC843" i="78"/>
  <c r="AE843" i="78" s="1"/>
  <c r="V843" i="78"/>
  <c r="E843" i="78"/>
  <c r="AE842" i="78"/>
  <c r="AD842" i="78"/>
  <c r="AC842" i="78"/>
  <c r="V842" i="78"/>
  <c r="E842" i="78"/>
  <c r="AE841" i="78"/>
  <c r="AC841" i="78"/>
  <c r="V841" i="78"/>
  <c r="AD841" i="78" s="1"/>
  <c r="E841" i="78"/>
  <c r="AC840" i="78"/>
  <c r="AE840" i="78" s="1"/>
  <c r="V840" i="78"/>
  <c r="AD840" i="78" s="1"/>
  <c r="E840" i="78"/>
  <c r="AD839" i="78"/>
  <c r="AC839" i="78"/>
  <c r="AE839" i="78" s="1"/>
  <c r="V839" i="78"/>
  <c r="E839" i="78"/>
  <c r="AE838" i="78"/>
  <c r="AD838" i="78"/>
  <c r="AC838" i="78"/>
  <c r="V838" i="78"/>
  <c r="E838" i="78"/>
  <c r="AE837" i="78"/>
  <c r="AC837" i="78"/>
  <c r="V837" i="78"/>
  <c r="AD837" i="78" s="1"/>
  <c r="E837" i="78"/>
  <c r="AC836" i="78"/>
  <c r="AE836" i="78" s="1"/>
  <c r="V836" i="78"/>
  <c r="AD836" i="78" s="1"/>
  <c r="E836" i="78"/>
  <c r="AD835" i="78"/>
  <c r="AC835" i="78"/>
  <c r="AE835" i="78" s="1"/>
  <c r="V835" i="78"/>
  <c r="E835" i="78"/>
  <c r="AE834" i="78"/>
  <c r="AD834" i="78"/>
  <c r="AC834" i="78"/>
  <c r="V834" i="78"/>
  <c r="E834" i="78"/>
  <c r="AE833" i="78"/>
  <c r="AC833" i="78"/>
  <c r="V833" i="78"/>
  <c r="AD833" i="78" s="1"/>
  <c r="E833" i="78"/>
  <c r="AC832" i="78"/>
  <c r="AE832" i="78" s="1"/>
  <c r="V832" i="78"/>
  <c r="AD832" i="78" s="1"/>
  <c r="E832" i="78"/>
  <c r="AD831" i="78"/>
  <c r="AC831" i="78"/>
  <c r="AE831" i="78" s="1"/>
  <c r="V831" i="78"/>
  <c r="E831" i="78"/>
  <c r="AE830" i="78"/>
  <c r="AD830" i="78"/>
  <c r="AC830" i="78"/>
  <c r="V830" i="78"/>
  <c r="E830" i="78"/>
  <c r="AE829" i="78"/>
  <c r="AC829" i="78"/>
  <c r="V829" i="78"/>
  <c r="AD829" i="78" s="1"/>
  <c r="E829" i="78"/>
  <c r="AC828" i="78"/>
  <c r="AE828" i="78" s="1"/>
  <c r="V828" i="78"/>
  <c r="AD828" i="78" s="1"/>
  <c r="E828" i="78"/>
  <c r="AD827" i="78"/>
  <c r="AC827" i="78"/>
  <c r="AE827" i="78" s="1"/>
  <c r="V827" i="78"/>
  <c r="E827" i="78"/>
  <c r="AE826" i="78"/>
  <c r="AD826" i="78"/>
  <c r="AC826" i="78"/>
  <c r="V826" i="78"/>
  <c r="E826" i="78"/>
  <c r="AE825" i="78"/>
  <c r="AC825" i="78"/>
  <c r="V825" i="78"/>
  <c r="AD825" i="78" s="1"/>
  <c r="E825" i="78"/>
  <c r="AC824" i="78"/>
  <c r="AE824" i="78" s="1"/>
  <c r="V824" i="78"/>
  <c r="AD824" i="78" s="1"/>
  <c r="E824" i="78"/>
  <c r="AD823" i="78"/>
  <c r="AC823" i="78"/>
  <c r="AE823" i="78" s="1"/>
  <c r="V823" i="78"/>
  <c r="E823" i="78"/>
  <c r="AE822" i="78"/>
  <c r="AD822" i="78"/>
  <c r="AC822" i="78"/>
  <c r="V822" i="78"/>
  <c r="E822" i="78"/>
  <c r="AE821" i="78"/>
  <c r="AC821" i="78"/>
  <c r="V821" i="78"/>
  <c r="AD821" i="78" s="1"/>
  <c r="E821" i="78"/>
  <c r="AC820" i="78"/>
  <c r="AE820" i="78" s="1"/>
  <c r="V820" i="78"/>
  <c r="AD820" i="78" s="1"/>
  <c r="E820" i="78"/>
  <c r="AD819" i="78"/>
  <c r="AC819" i="78"/>
  <c r="AE819" i="78" s="1"/>
  <c r="V819" i="78"/>
  <c r="E819" i="78"/>
  <c r="AE818" i="78"/>
  <c r="AD818" i="78"/>
  <c r="AC818" i="78"/>
  <c r="V818" i="78"/>
  <c r="E818" i="78"/>
  <c r="AE817" i="78"/>
  <c r="AC817" i="78"/>
  <c r="V817" i="78"/>
  <c r="AD817" i="78" s="1"/>
  <c r="E817" i="78"/>
  <c r="AC816" i="78"/>
  <c r="AE816" i="78" s="1"/>
  <c r="V816" i="78"/>
  <c r="AD816" i="78" s="1"/>
  <c r="E816" i="78"/>
  <c r="AD815" i="78"/>
  <c r="AC815" i="78"/>
  <c r="AE815" i="78" s="1"/>
  <c r="V815" i="78"/>
  <c r="E815" i="78"/>
  <c r="AE814" i="78"/>
  <c r="AD814" i="78"/>
  <c r="AC814" i="78"/>
  <c r="V814" i="78"/>
  <c r="E814" i="78"/>
  <c r="AE813" i="78"/>
  <c r="AC813" i="78"/>
  <c r="V813" i="78"/>
  <c r="AD813" i="78" s="1"/>
  <c r="E813" i="78"/>
  <c r="AC812" i="78"/>
  <c r="AE812" i="78" s="1"/>
  <c r="V812" i="78"/>
  <c r="AD812" i="78" s="1"/>
  <c r="E812" i="78"/>
  <c r="AD811" i="78"/>
  <c r="AC811" i="78"/>
  <c r="AE811" i="78" s="1"/>
  <c r="V811" i="78"/>
  <c r="E811" i="78"/>
  <c r="AE810" i="78"/>
  <c r="AD810" i="78"/>
  <c r="AC810" i="78"/>
  <c r="V810" i="78"/>
  <c r="E810" i="78"/>
  <c r="AE809" i="78"/>
  <c r="AC809" i="78"/>
  <c r="V809" i="78"/>
  <c r="AD809" i="78" s="1"/>
  <c r="E809" i="78"/>
  <c r="AC808" i="78"/>
  <c r="AE808" i="78" s="1"/>
  <c r="V808" i="78"/>
  <c r="AD808" i="78" s="1"/>
  <c r="E808" i="78"/>
  <c r="AD807" i="78"/>
  <c r="AC807" i="78"/>
  <c r="AE807" i="78" s="1"/>
  <c r="V807" i="78"/>
  <c r="E807" i="78"/>
  <c r="AE806" i="78"/>
  <c r="AD806" i="78"/>
  <c r="AC806" i="78"/>
  <c r="V806" i="78"/>
  <c r="E806" i="78"/>
  <c r="AE805" i="78"/>
  <c r="AC805" i="78"/>
  <c r="V805" i="78"/>
  <c r="AD805" i="78" s="1"/>
  <c r="E805" i="78"/>
  <c r="AC804" i="78"/>
  <c r="AE804" i="78" s="1"/>
  <c r="V804" i="78"/>
  <c r="AD804" i="78" s="1"/>
  <c r="E804" i="78"/>
  <c r="AD803" i="78"/>
  <c r="AC803" i="78"/>
  <c r="AE803" i="78" s="1"/>
  <c r="V803" i="78"/>
  <c r="E803" i="78"/>
  <c r="AE802" i="78"/>
  <c r="AD802" i="78"/>
  <c r="AC802" i="78"/>
  <c r="V802" i="78"/>
  <c r="E802" i="78"/>
  <c r="AE801" i="78"/>
  <c r="AC801" i="78"/>
  <c r="V801" i="78"/>
  <c r="AD801" i="78" s="1"/>
  <c r="E801" i="78"/>
  <c r="AC800" i="78"/>
  <c r="AE800" i="78" s="1"/>
  <c r="V800" i="78"/>
  <c r="AD800" i="78" s="1"/>
  <c r="E800" i="78"/>
  <c r="AD799" i="78"/>
  <c r="AC799" i="78"/>
  <c r="AE799" i="78" s="1"/>
  <c r="V799" i="78"/>
  <c r="E799" i="78"/>
  <c r="AE798" i="78"/>
  <c r="AD798" i="78"/>
  <c r="AC798" i="78"/>
  <c r="V798" i="78"/>
  <c r="E798" i="78"/>
  <c r="AE797" i="78"/>
  <c r="AC797" i="78"/>
  <c r="V797" i="78"/>
  <c r="AD797" i="78" s="1"/>
  <c r="E797" i="78"/>
  <c r="AC796" i="78"/>
  <c r="AE796" i="78" s="1"/>
  <c r="V796" i="78"/>
  <c r="AD796" i="78" s="1"/>
  <c r="E796" i="78"/>
  <c r="AD795" i="78"/>
  <c r="AC795" i="78"/>
  <c r="AE795" i="78" s="1"/>
  <c r="V795" i="78"/>
  <c r="E795" i="78"/>
  <c r="AE794" i="78"/>
  <c r="AD794" i="78"/>
  <c r="AC794" i="78"/>
  <c r="V794" i="78"/>
  <c r="E794" i="78"/>
  <c r="AE793" i="78"/>
  <c r="AC793" i="78"/>
  <c r="V793" i="78"/>
  <c r="AD793" i="78" s="1"/>
  <c r="E793" i="78"/>
  <c r="AC792" i="78"/>
  <c r="AE792" i="78" s="1"/>
  <c r="V792" i="78"/>
  <c r="AD792" i="78" s="1"/>
  <c r="E792" i="78"/>
  <c r="AD791" i="78"/>
  <c r="AC791" i="78"/>
  <c r="AE791" i="78" s="1"/>
  <c r="V791" i="78"/>
  <c r="E791" i="78"/>
  <c r="AE790" i="78"/>
  <c r="AD790" i="78"/>
  <c r="AC790" i="78"/>
  <c r="V790" i="78"/>
  <c r="E790" i="78"/>
  <c r="AE789" i="78"/>
  <c r="AC789" i="78"/>
  <c r="V789" i="78"/>
  <c r="AD789" i="78" s="1"/>
  <c r="E789" i="78"/>
  <c r="AC788" i="78"/>
  <c r="AE788" i="78" s="1"/>
  <c r="V788" i="78"/>
  <c r="AD788" i="78" s="1"/>
  <c r="E788" i="78"/>
  <c r="AD787" i="78"/>
  <c r="AC787" i="78"/>
  <c r="AE787" i="78" s="1"/>
  <c r="V787" i="78"/>
  <c r="E787" i="78"/>
  <c r="AE786" i="78"/>
  <c r="AD786" i="78"/>
  <c r="AC786" i="78"/>
  <c r="V786" i="78"/>
  <c r="E786" i="78"/>
  <c r="AE785" i="78"/>
  <c r="AC785" i="78"/>
  <c r="V785" i="78"/>
  <c r="AD785" i="78" s="1"/>
  <c r="E785" i="78"/>
  <c r="AC784" i="78"/>
  <c r="AE784" i="78" s="1"/>
  <c r="V784" i="78"/>
  <c r="AD784" i="78" s="1"/>
  <c r="E784" i="78"/>
  <c r="AD783" i="78"/>
  <c r="AC783" i="78"/>
  <c r="AE783" i="78" s="1"/>
  <c r="V783" i="78"/>
  <c r="E783" i="78"/>
  <c r="AE782" i="78"/>
  <c r="AD782" i="78"/>
  <c r="AC782" i="78"/>
  <c r="V782" i="78"/>
  <c r="E782" i="78"/>
  <c r="AE781" i="78"/>
  <c r="AC781" i="78"/>
  <c r="V781" i="78"/>
  <c r="AD781" i="78" s="1"/>
  <c r="E781" i="78"/>
  <c r="AC780" i="78"/>
  <c r="AE780" i="78" s="1"/>
  <c r="V780" i="78"/>
  <c r="AD780" i="78" s="1"/>
  <c r="E780" i="78"/>
  <c r="AD779" i="78"/>
  <c r="AC779" i="78"/>
  <c r="AE779" i="78" s="1"/>
  <c r="V779" i="78"/>
  <c r="E779" i="78"/>
  <c r="AE778" i="78"/>
  <c r="AD778" i="78"/>
  <c r="AC778" i="78"/>
  <c r="V778" i="78"/>
  <c r="E778" i="78"/>
  <c r="AE777" i="78"/>
  <c r="AC777" i="78"/>
  <c r="V777" i="78"/>
  <c r="AD777" i="78" s="1"/>
  <c r="E777" i="78"/>
  <c r="AD776" i="78"/>
  <c r="AC776" i="78"/>
  <c r="AE776" i="78" s="1"/>
  <c r="V776" i="78"/>
  <c r="E776" i="78"/>
  <c r="AE775" i="78"/>
  <c r="AD775" i="78"/>
  <c r="AC775" i="78"/>
  <c r="V775" i="78"/>
  <c r="E775" i="78"/>
  <c r="AE774" i="78"/>
  <c r="AC774" i="78"/>
  <c r="V774" i="78"/>
  <c r="AD774" i="78" s="1"/>
  <c r="E774" i="78"/>
  <c r="AC773" i="78"/>
  <c r="AE773" i="78" s="1"/>
  <c r="V773" i="78"/>
  <c r="AD773" i="78" s="1"/>
  <c r="E773" i="78"/>
  <c r="AC772" i="78"/>
  <c r="AE772" i="78" s="1"/>
  <c r="V772" i="78"/>
  <c r="AD772" i="78" s="1"/>
  <c r="E772" i="78"/>
  <c r="AD771" i="78"/>
  <c r="AC771" i="78"/>
  <c r="AE771" i="78" s="1"/>
  <c r="V771" i="78"/>
  <c r="E771" i="78"/>
  <c r="AE770" i="78"/>
  <c r="AD770" i="78"/>
  <c r="AC770" i="78"/>
  <c r="V770" i="78"/>
  <c r="E770" i="78"/>
  <c r="AE769" i="78"/>
  <c r="AC769" i="78"/>
  <c r="V769" i="78"/>
  <c r="AD769" i="78" s="1"/>
  <c r="E769" i="78"/>
  <c r="AD768" i="78"/>
  <c r="AC768" i="78"/>
  <c r="AE768" i="78" s="1"/>
  <c r="V768" i="78"/>
  <c r="E768" i="78"/>
  <c r="AE767" i="78"/>
  <c r="AD767" i="78"/>
  <c r="AC767" i="78"/>
  <c r="V767" i="78"/>
  <c r="E767" i="78"/>
  <c r="AE766" i="78"/>
  <c r="AC766" i="78"/>
  <c r="V766" i="78"/>
  <c r="AD766" i="78" s="1"/>
  <c r="E766" i="78"/>
  <c r="AC765" i="78"/>
  <c r="AE765" i="78" s="1"/>
  <c r="V765" i="78"/>
  <c r="AD765" i="78" s="1"/>
  <c r="E765" i="78"/>
  <c r="AC764" i="78"/>
  <c r="AE764" i="78" s="1"/>
  <c r="V764" i="78"/>
  <c r="AD764" i="78" s="1"/>
  <c r="E764" i="78"/>
  <c r="AD763" i="78"/>
  <c r="AC763" i="78"/>
  <c r="AE763" i="78" s="1"/>
  <c r="V763" i="78"/>
  <c r="E763" i="78"/>
  <c r="AE762" i="78"/>
  <c r="AD762" i="78"/>
  <c r="AC762" i="78"/>
  <c r="V762" i="78"/>
  <c r="E762" i="78"/>
  <c r="AC761" i="78"/>
  <c r="AE761" i="78" s="1"/>
  <c r="V761" i="78"/>
  <c r="AD761" i="78" s="1"/>
  <c r="E761" i="78"/>
  <c r="AD760" i="78"/>
  <c r="AC760" i="78"/>
  <c r="AE760" i="78" s="1"/>
  <c r="V760" i="78"/>
  <c r="E760" i="78"/>
  <c r="AE759" i="78"/>
  <c r="AD759" i="78"/>
  <c r="AC759" i="78"/>
  <c r="V759" i="78"/>
  <c r="E759" i="78"/>
  <c r="AE758" i="78"/>
  <c r="AC758" i="78"/>
  <c r="V758" i="78"/>
  <c r="AD758" i="78" s="1"/>
  <c r="E758" i="78"/>
  <c r="AC757" i="78"/>
  <c r="AE757" i="78" s="1"/>
  <c r="V757" i="78"/>
  <c r="AD757" i="78" s="1"/>
  <c r="E757" i="78"/>
  <c r="AC756" i="78"/>
  <c r="AE756" i="78" s="1"/>
  <c r="V756" i="78"/>
  <c r="AD756" i="78" s="1"/>
  <c r="E756" i="78"/>
  <c r="AD755" i="78"/>
  <c r="AC755" i="78"/>
  <c r="AE755" i="78" s="1"/>
  <c r="V755" i="78"/>
  <c r="E755" i="78"/>
  <c r="AE754" i="78"/>
  <c r="AD754" i="78"/>
  <c r="AC754" i="78"/>
  <c r="V754" i="78"/>
  <c r="E754" i="78"/>
  <c r="AC753" i="78"/>
  <c r="AE753" i="78" s="1"/>
  <c r="V753" i="78"/>
  <c r="AD753" i="78" s="1"/>
  <c r="E753" i="78"/>
  <c r="AD752" i="78"/>
  <c r="AC752" i="78"/>
  <c r="AE752" i="78" s="1"/>
  <c r="V752" i="78"/>
  <c r="E752" i="78"/>
  <c r="AE751" i="78"/>
  <c r="AD751" i="78"/>
  <c r="AC751" i="78"/>
  <c r="V751" i="78"/>
  <c r="E751" i="78"/>
  <c r="AE750" i="78"/>
  <c r="AC750" i="78"/>
  <c r="V750" i="78"/>
  <c r="AD750" i="78" s="1"/>
  <c r="E750" i="78"/>
  <c r="AC749" i="78"/>
  <c r="AE749" i="78" s="1"/>
  <c r="V749" i="78"/>
  <c r="AD749" i="78" s="1"/>
  <c r="E749" i="78"/>
  <c r="AC748" i="78"/>
  <c r="AE748" i="78" s="1"/>
  <c r="V748" i="78"/>
  <c r="AD748" i="78" s="1"/>
  <c r="E748" i="78"/>
  <c r="AD747" i="78"/>
  <c r="AC747" i="78"/>
  <c r="AE747" i="78" s="1"/>
  <c r="V747" i="78"/>
  <c r="E747" i="78"/>
  <c r="AE746" i="78"/>
  <c r="AD746" i="78"/>
  <c r="AC746" i="78"/>
  <c r="V746" i="78"/>
  <c r="E746" i="78"/>
  <c r="AC745" i="78"/>
  <c r="AE745" i="78" s="1"/>
  <c r="V745" i="78"/>
  <c r="AD745" i="78" s="1"/>
  <c r="E745" i="78"/>
  <c r="AD744" i="78"/>
  <c r="AC744" i="78"/>
  <c r="AE744" i="78" s="1"/>
  <c r="V744" i="78"/>
  <c r="E744" i="78"/>
  <c r="AE743" i="78"/>
  <c r="AD743" i="78"/>
  <c r="AC743" i="78"/>
  <c r="V743" i="78"/>
  <c r="E743" i="78"/>
  <c r="AE742" i="78"/>
  <c r="AC742" i="78"/>
  <c r="V742" i="78"/>
  <c r="AD742" i="78" s="1"/>
  <c r="E742" i="78"/>
  <c r="AC741" i="78"/>
  <c r="AE741" i="78" s="1"/>
  <c r="V741" i="78"/>
  <c r="AD741" i="78" s="1"/>
  <c r="E741" i="78"/>
  <c r="AC740" i="78"/>
  <c r="AE740" i="78" s="1"/>
  <c r="V740" i="78"/>
  <c r="AD740" i="78" s="1"/>
  <c r="E740" i="78"/>
  <c r="AD739" i="78"/>
  <c r="AC739" i="78"/>
  <c r="AE739" i="78" s="1"/>
  <c r="V739" i="78"/>
  <c r="E739" i="78"/>
  <c r="AE738" i="78"/>
  <c r="AD738" i="78"/>
  <c r="AC738" i="78"/>
  <c r="V738" i="78"/>
  <c r="E738" i="78"/>
  <c r="AC737" i="78"/>
  <c r="AE737" i="78" s="1"/>
  <c r="V737" i="78"/>
  <c r="AD737" i="78" s="1"/>
  <c r="E737" i="78"/>
  <c r="AD736" i="78"/>
  <c r="AC736" i="78"/>
  <c r="AE736" i="78" s="1"/>
  <c r="V736" i="78"/>
  <c r="E736" i="78"/>
  <c r="AE735" i="78"/>
  <c r="AD735" i="78"/>
  <c r="AC735" i="78"/>
  <c r="V735" i="78"/>
  <c r="E735" i="78"/>
  <c r="AE734" i="78"/>
  <c r="AC734" i="78"/>
  <c r="V734" i="78"/>
  <c r="AD734" i="78" s="1"/>
  <c r="E734" i="78"/>
  <c r="AC733" i="78"/>
  <c r="AE733" i="78" s="1"/>
  <c r="V733" i="78"/>
  <c r="AD733" i="78" s="1"/>
  <c r="E733" i="78"/>
  <c r="AC732" i="78"/>
  <c r="AE732" i="78" s="1"/>
  <c r="V732" i="78"/>
  <c r="AD732" i="78" s="1"/>
  <c r="E732" i="78"/>
  <c r="AD731" i="78"/>
  <c r="AC731" i="78"/>
  <c r="AE731" i="78" s="1"/>
  <c r="V731" i="78"/>
  <c r="E731" i="78"/>
  <c r="AE730" i="78"/>
  <c r="AD730" i="78"/>
  <c r="AC730" i="78"/>
  <c r="V730" i="78"/>
  <c r="E730" i="78"/>
  <c r="AC729" i="78"/>
  <c r="AE729" i="78" s="1"/>
  <c r="V729" i="78"/>
  <c r="AD729" i="78" s="1"/>
  <c r="E729" i="78"/>
  <c r="AD728" i="78"/>
  <c r="AC728" i="78"/>
  <c r="AE728" i="78" s="1"/>
  <c r="V728" i="78"/>
  <c r="E728" i="78"/>
  <c r="AE727" i="78"/>
  <c r="AD727" i="78"/>
  <c r="AC727" i="78"/>
  <c r="V727" i="78"/>
  <c r="E727" i="78"/>
  <c r="AE726" i="78"/>
  <c r="AC726" i="78"/>
  <c r="V726" i="78"/>
  <c r="AD726" i="78" s="1"/>
  <c r="E726" i="78"/>
  <c r="AC725" i="78"/>
  <c r="AE725" i="78" s="1"/>
  <c r="V725" i="78"/>
  <c r="AD725" i="78" s="1"/>
  <c r="E725" i="78"/>
  <c r="AC724" i="78"/>
  <c r="AE724" i="78" s="1"/>
  <c r="V724" i="78"/>
  <c r="AD724" i="78" s="1"/>
  <c r="E724" i="78"/>
  <c r="AD723" i="78"/>
  <c r="AC723" i="78"/>
  <c r="AE723" i="78" s="1"/>
  <c r="V723" i="78"/>
  <c r="E723" i="78"/>
  <c r="AE722" i="78"/>
  <c r="AD722" i="78"/>
  <c r="AC722" i="78"/>
  <c r="V722" i="78"/>
  <c r="E722" i="78"/>
  <c r="AC721" i="78"/>
  <c r="AE721" i="78" s="1"/>
  <c r="V721" i="78"/>
  <c r="AD721" i="78" s="1"/>
  <c r="E721" i="78"/>
  <c r="AD720" i="78"/>
  <c r="AC720" i="78"/>
  <c r="AE720" i="78" s="1"/>
  <c r="V720" i="78"/>
  <c r="E720" i="78"/>
  <c r="AE719" i="78"/>
  <c r="AD719" i="78"/>
  <c r="AC719" i="78"/>
  <c r="V719" i="78"/>
  <c r="E719" i="78"/>
  <c r="AE718" i="78"/>
  <c r="AC718" i="78"/>
  <c r="V718" i="78"/>
  <c r="AD718" i="78" s="1"/>
  <c r="E718" i="78"/>
  <c r="AC717" i="78"/>
  <c r="AE717" i="78" s="1"/>
  <c r="V717" i="78"/>
  <c r="AD717" i="78" s="1"/>
  <c r="E717" i="78"/>
  <c r="AC716" i="78"/>
  <c r="AE716" i="78" s="1"/>
  <c r="V716" i="78"/>
  <c r="AD716" i="78" s="1"/>
  <c r="E716" i="78"/>
  <c r="AD715" i="78"/>
  <c r="AC715" i="78"/>
  <c r="AE715" i="78" s="1"/>
  <c r="V715" i="78"/>
  <c r="E715" i="78"/>
  <c r="AE714" i="78"/>
  <c r="AD714" i="78"/>
  <c r="AC714" i="78"/>
  <c r="V714" i="78"/>
  <c r="E714" i="78"/>
  <c r="AC713" i="78"/>
  <c r="AE713" i="78" s="1"/>
  <c r="V713" i="78"/>
  <c r="AD713" i="78" s="1"/>
  <c r="E713" i="78"/>
  <c r="AD712" i="78"/>
  <c r="AC712" i="78"/>
  <c r="AE712" i="78" s="1"/>
  <c r="V712" i="78"/>
  <c r="E712" i="78"/>
  <c r="AE711" i="78"/>
  <c r="AD711" i="78"/>
  <c r="AC711" i="78"/>
  <c r="V711" i="78"/>
  <c r="E711" i="78"/>
  <c r="AE710" i="78"/>
  <c r="AC710" i="78"/>
  <c r="V710" i="78"/>
  <c r="AD710" i="78" s="1"/>
  <c r="E710" i="78"/>
  <c r="AC709" i="78"/>
  <c r="AE709" i="78" s="1"/>
  <c r="V709" i="78"/>
  <c r="AD709" i="78" s="1"/>
  <c r="E709" i="78"/>
  <c r="AC708" i="78"/>
  <c r="AE708" i="78" s="1"/>
  <c r="V708" i="78"/>
  <c r="AD708" i="78" s="1"/>
  <c r="E708" i="78"/>
  <c r="AD707" i="78"/>
  <c r="AC707" i="78"/>
  <c r="AE707" i="78" s="1"/>
  <c r="V707" i="78"/>
  <c r="E707" i="78"/>
  <c r="AE706" i="78"/>
  <c r="AD706" i="78"/>
  <c r="AC706" i="78"/>
  <c r="V706" i="78"/>
  <c r="E706" i="78"/>
  <c r="AC705" i="78"/>
  <c r="AE705" i="78" s="1"/>
  <c r="V705" i="78"/>
  <c r="AD705" i="78" s="1"/>
  <c r="E705" i="78"/>
  <c r="AD704" i="78"/>
  <c r="AC704" i="78"/>
  <c r="AE704" i="78" s="1"/>
  <c r="V704" i="78"/>
  <c r="E704" i="78"/>
  <c r="AE703" i="78"/>
  <c r="AD703" i="78"/>
  <c r="AC703" i="78"/>
  <c r="V703" i="78"/>
  <c r="E703" i="78"/>
  <c r="AE702" i="78"/>
  <c r="AC702" i="78"/>
  <c r="V702" i="78"/>
  <c r="AD702" i="78" s="1"/>
  <c r="E702" i="78"/>
  <c r="AC701" i="78"/>
  <c r="AE701" i="78" s="1"/>
  <c r="V701" i="78"/>
  <c r="AD701" i="78" s="1"/>
  <c r="E701" i="78"/>
  <c r="AC700" i="78"/>
  <c r="AE700" i="78" s="1"/>
  <c r="V700" i="78"/>
  <c r="AD700" i="78" s="1"/>
  <c r="E700" i="78"/>
  <c r="AD699" i="78"/>
  <c r="AC699" i="78"/>
  <c r="AE699" i="78" s="1"/>
  <c r="V699" i="78"/>
  <c r="E699" i="78"/>
  <c r="AE698" i="78"/>
  <c r="AD698" i="78"/>
  <c r="AC698" i="78"/>
  <c r="V698" i="78"/>
  <c r="E698" i="78"/>
  <c r="AC697" i="78"/>
  <c r="AE697" i="78" s="1"/>
  <c r="V697" i="78"/>
  <c r="AD697" i="78" s="1"/>
  <c r="E697" i="78"/>
  <c r="AD696" i="78"/>
  <c r="AC696" i="78"/>
  <c r="AE696" i="78" s="1"/>
  <c r="V696" i="78"/>
  <c r="E696" i="78"/>
  <c r="AE695" i="78"/>
  <c r="AD695" i="78"/>
  <c r="AC695" i="78"/>
  <c r="V695" i="78"/>
  <c r="E695" i="78"/>
  <c r="AE694" i="78"/>
  <c r="AC694" i="78"/>
  <c r="V694" i="78"/>
  <c r="AD694" i="78" s="1"/>
  <c r="E694" i="78"/>
  <c r="AC693" i="78"/>
  <c r="AE693" i="78" s="1"/>
  <c r="V693" i="78"/>
  <c r="AD693" i="78" s="1"/>
  <c r="E693" i="78"/>
  <c r="AD692" i="78"/>
  <c r="AC692" i="78"/>
  <c r="AE692" i="78" s="1"/>
  <c r="V692" i="78"/>
  <c r="E692" i="78"/>
  <c r="AE691" i="78"/>
  <c r="AD691" i="78"/>
  <c r="AC691" i="78"/>
  <c r="V691" i="78"/>
  <c r="E691" i="78"/>
  <c r="AE690" i="78"/>
  <c r="AC690" i="78"/>
  <c r="V690" i="78"/>
  <c r="AD690" i="78" s="1"/>
  <c r="E690" i="78"/>
  <c r="AC689" i="78"/>
  <c r="AE689" i="78" s="1"/>
  <c r="V689" i="78"/>
  <c r="AD689" i="78" s="1"/>
  <c r="E689" i="78"/>
  <c r="AD688" i="78"/>
  <c r="AC688" i="78"/>
  <c r="AE688" i="78" s="1"/>
  <c r="V688" i="78"/>
  <c r="E688" i="78"/>
  <c r="AE687" i="78"/>
  <c r="AD687" i="78"/>
  <c r="AC687" i="78"/>
  <c r="V687" i="78"/>
  <c r="E687" i="78"/>
  <c r="AE686" i="78"/>
  <c r="AC686" i="78"/>
  <c r="V686" i="78"/>
  <c r="AD686" i="78" s="1"/>
  <c r="E686" i="78"/>
  <c r="AC685" i="78"/>
  <c r="AE685" i="78" s="1"/>
  <c r="V685" i="78"/>
  <c r="AD685" i="78" s="1"/>
  <c r="E685" i="78"/>
  <c r="AD684" i="78"/>
  <c r="AC684" i="78"/>
  <c r="AE684" i="78" s="1"/>
  <c r="V684" i="78"/>
  <c r="E684" i="78"/>
  <c r="AE683" i="78"/>
  <c r="AD683" i="78"/>
  <c r="AC683" i="78"/>
  <c r="V683" i="78"/>
  <c r="E683" i="78"/>
  <c r="AE682" i="78"/>
  <c r="AC682" i="78"/>
  <c r="V682" i="78"/>
  <c r="AD682" i="78" s="1"/>
  <c r="E682" i="78"/>
  <c r="AC681" i="78"/>
  <c r="AE681" i="78" s="1"/>
  <c r="V681" i="78"/>
  <c r="AD681" i="78" s="1"/>
  <c r="E681" i="78"/>
  <c r="AD680" i="78"/>
  <c r="AC680" i="78"/>
  <c r="AE680" i="78" s="1"/>
  <c r="V680" i="78"/>
  <c r="E680" i="78"/>
  <c r="AE679" i="78"/>
  <c r="AD679" i="78"/>
  <c r="AC679" i="78"/>
  <c r="V679" i="78"/>
  <c r="E679" i="78"/>
  <c r="AE678" i="78"/>
  <c r="AC678" i="78"/>
  <c r="V678" i="78"/>
  <c r="AD678" i="78" s="1"/>
  <c r="E678" i="78"/>
  <c r="AC677" i="78"/>
  <c r="AE677" i="78" s="1"/>
  <c r="V677" i="78"/>
  <c r="AD677" i="78" s="1"/>
  <c r="E677" i="78"/>
  <c r="AD676" i="78"/>
  <c r="AC676" i="78"/>
  <c r="AE676" i="78" s="1"/>
  <c r="V676" i="78"/>
  <c r="E676" i="78"/>
  <c r="AE675" i="78"/>
  <c r="AD675" i="78"/>
  <c r="AC675" i="78"/>
  <c r="V675" i="78"/>
  <c r="E675" i="78"/>
  <c r="AE674" i="78"/>
  <c r="AC674" i="78"/>
  <c r="V674" i="78"/>
  <c r="AD674" i="78" s="1"/>
  <c r="E674" i="78"/>
  <c r="AC673" i="78"/>
  <c r="AE673" i="78" s="1"/>
  <c r="V673" i="78"/>
  <c r="AD673" i="78" s="1"/>
  <c r="E673" i="78"/>
  <c r="AD672" i="78"/>
  <c r="AC672" i="78"/>
  <c r="AE672" i="78" s="1"/>
  <c r="V672" i="78"/>
  <c r="E672" i="78"/>
  <c r="AE671" i="78"/>
  <c r="AD671" i="78"/>
  <c r="AC671" i="78"/>
  <c r="V671" i="78"/>
  <c r="E671" i="78"/>
  <c r="AE670" i="78"/>
  <c r="AC670" i="78"/>
  <c r="V670" i="78"/>
  <c r="AD670" i="78" s="1"/>
  <c r="E670" i="78"/>
  <c r="AC669" i="78"/>
  <c r="AE669" i="78" s="1"/>
  <c r="V669" i="78"/>
  <c r="AD669" i="78" s="1"/>
  <c r="E669" i="78"/>
  <c r="AD668" i="78"/>
  <c r="AC668" i="78"/>
  <c r="AE668" i="78" s="1"/>
  <c r="V668" i="78"/>
  <c r="E668" i="78"/>
  <c r="AE667" i="78"/>
  <c r="AD667" i="78"/>
  <c r="AC667" i="78"/>
  <c r="V667" i="78"/>
  <c r="E667" i="78"/>
  <c r="AE666" i="78"/>
  <c r="AC666" i="78"/>
  <c r="V666" i="78"/>
  <c r="AD666" i="78" s="1"/>
  <c r="E666" i="78"/>
  <c r="AC665" i="78"/>
  <c r="AE665" i="78" s="1"/>
  <c r="V665" i="78"/>
  <c r="AD665" i="78" s="1"/>
  <c r="E665" i="78"/>
  <c r="AD664" i="78"/>
  <c r="AC664" i="78"/>
  <c r="AE664" i="78" s="1"/>
  <c r="V664" i="78"/>
  <c r="E664" i="78"/>
  <c r="AE663" i="78"/>
  <c r="AD663" i="78"/>
  <c r="AC663" i="78"/>
  <c r="V663" i="78"/>
  <c r="E663" i="78"/>
  <c r="AE662" i="78"/>
  <c r="AC662" i="78"/>
  <c r="V662" i="78"/>
  <c r="AD662" i="78" s="1"/>
  <c r="E662" i="78"/>
  <c r="AC661" i="78"/>
  <c r="AE661" i="78" s="1"/>
  <c r="V661" i="78"/>
  <c r="AD661" i="78" s="1"/>
  <c r="E661" i="78"/>
  <c r="AD660" i="78"/>
  <c r="AC660" i="78"/>
  <c r="AE660" i="78" s="1"/>
  <c r="V660" i="78"/>
  <c r="E660" i="78"/>
  <c r="AE659" i="78"/>
  <c r="AD659" i="78"/>
  <c r="AC659" i="78"/>
  <c r="V659" i="78"/>
  <c r="E659" i="78"/>
  <c r="AE658" i="78"/>
  <c r="AC658" i="78"/>
  <c r="V658" i="78"/>
  <c r="AD658" i="78" s="1"/>
  <c r="E658" i="78"/>
  <c r="AC657" i="78"/>
  <c r="AE657" i="78" s="1"/>
  <c r="V657" i="78"/>
  <c r="AD657" i="78" s="1"/>
  <c r="E657" i="78"/>
  <c r="AC656" i="78"/>
  <c r="AE656" i="78" s="1"/>
  <c r="V656" i="78"/>
  <c r="AD656" i="78" s="1"/>
  <c r="E656" i="78"/>
  <c r="AD655" i="78"/>
  <c r="AC655" i="78"/>
  <c r="AE655" i="78" s="1"/>
  <c r="V655" i="78"/>
  <c r="E655" i="78"/>
  <c r="AE654" i="78"/>
  <c r="AD654" i="78"/>
  <c r="AC654" i="78"/>
  <c r="V654" i="78"/>
  <c r="E654" i="78"/>
  <c r="AE653" i="78"/>
  <c r="AC653" i="78"/>
  <c r="V653" i="78"/>
  <c r="AD653" i="78" s="1"/>
  <c r="E653" i="78"/>
  <c r="AD652" i="78"/>
  <c r="AC652" i="78"/>
  <c r="AE652" i="78" s="1"/>
  <c r="V652" i="78"/>
  <c r="E652" i="78"/>
  <c r="AE651" i="78"/>
  <c r="AD651" i="78"/>
  <c r="AC651" i="78"/>
  <c r="V651" i="78"/>
  <c r="E651" i="78"/>
  <c r="AE650" i="78"/>
  <c r="AC650" i="78"/>
  <c r="V650" i="78"/>
  <c r="AD650" i="78" s="1"/>
  <c r="E650" i="78"/>
  <c r="AC649" i="78"/>
  <c r="AE649" i="78" s="1"/>
  <c r="V649" i="78"/>
  <c r="AD649" i="78" s="1"/>
  <c r="E649" i="78"/>
  <c r="AC648" i="78"/>
  <c r="AE648" i="78" s="1"/>
  <c r="V648" i="78"/>
  <c r="AD648" i="78" s="1"/>
  <c r="E648" i="78"/>
  <c r="AD647" i="78"/>
  <c r="AC647" i="78"/>
  <c r="AE647" i="78" s="1"/>
  <c r="V647" i="78"/>
  <c r="E647" i="78"/>
  <c r="AE646" i="78"/>
  <c r="AD646" i="78"/>
  <c r="AC646" i="78"/>
  <c r="V646" i="78"/>
  <c r="E646" i="78"/>
  <c r="AE645" i="78"/>
  <c r="AC645" i="78"/>
  <c r="V645" i="78"/>
  <c r="AD645" i="78" s="1"/>
  <c r="E645" i="78"/>
  <c r="AD644" i="78"/>
  <c r="AC644" i="78"/>
  <c r="AE644" i="78" s="1"/>
  <c r="V644" i="78"/>
  <c r="E644" i="78"/>
  <c r="AE643" i="78"/>
  <c r="AD643" i="78"/>
  <c r="AC643" i="78"/>
  <c r="V643" i="78"/>
  <c r="E643" i="78"/>
  <c r="AE642" i="78"/>
  <c r="AC642" i="78"/>
  <c r="V642" i="78"/>
  <c r="AD642" i="78" s="1"/>
  <c r="E642" i="78"/>
  <c r="AC641" i="78"/>
  <c r="AE641" i="78" s="1"/>
  <c r="V641" i="78"/>
  <c r="AD641" i="78" s="1"/>
  <c r="E641" i="78"/>
  <c r="AC640" i="78"/>
  <c r="AE640" i="78" s="1"/>
  <c r="V640" i="78"/>
  <c r="AD640" i="78" s="1"/>
  <c r="E640" i="78"/>
  <c r="AD639" i="78"/>
  <c r="AC639" i="78"/>
  <c r="AE639" i="78" s="1"/>
  <c r="V639" i="78"/>
  <c r="E639" i="78"/>
  <c r="AE638" i="78"/>
  <c r="AD638" i="78"/>
  <c r="AC638" i="78"/>
  <c r="V638" i="78"/>
  <c r="E638" i="78"/>
  <c r="AE637" i="78"/>
  <c r="AC637" i="78"/>
  <c r="V637" i="78"/>
  <c r="AD637" i="78" s="1"/>
  <c r="E637" i="78"/>
  <c r="AD636" i="78"/>
  <c r="AC636" i="78"/>
  <c r="AE636" i="78" s="1"/>
  <c r="V636" i="78"/>
  <c r="E636" i="78"/>
  <c r="AE635" i="78"/>
  <c r="AD635" i="78"/>
  <c r="AC635" i="78"/>
  <c r="V635" i="78"/>
  <c r="E635" i="78"/>
  <c r="AE634" i="78"/>
  <c r="AC634" i="78"/>
  <c r="V634" i="78"/>
  <c r="AD634" i="78" s="1"/>
  <c r="E634" i="78"/>
  <c r="AC633" i="78"/>
  <c r="AE633" i="78" s="1"/>
  <c r="V633" i="78"/>
  <c r="AD633" i="78" s="1"/>
  <c r="E633" i="78"/>
  <c r="AC632" i="78"/>
  <c r="AE632" i="78" s="1"/>
  <c r="V632" i="78"/>
  <c r="AD632" i="78" s="1"/>
  <c r="E632" i="78"/>
  <c r="AD631" i="78"/>
  <c r="AC631" i="78"/>
  <c r="AE631" i="78" s="1"/>
  <c r="V631" i="78"/>
  <c r="E631" i="78"/>
  <c r="AE630" i="78"/>
  <c r="AD630" i="78"/>
  <c r="AC630" i="78"/>
  <c r="V630" i="78"/>
  <c r="E630" i="78"/>
  <c r="AE629" i="78"/>
  <c r="AC629" i="78"/>
  <c r="V629" i="78"/>
  <c r="AD629" i="78" s="1"/>
  <c r="E629" i="78"/>
  <c r="AD628" i="78"/>
  <c r="AC628" i="78"/>
  <c r="AE628" i="78" s="1"/>
  <c r="V628" i="78"/>
  <c r="E628" i="78"/>
  <c r="AE627" i="78"/>
  <c r="AD627" i="78"/>
  <c r="AC627" i="78"/>
  <c r="V627" i="78"/>
  <c r="E627" i="78"/>
  <c r="AE626" i="78"/>
  <c r="AC626" i="78"/>
  <c r="V626" i="78"/>
  <c r="AD626" i="78" s="1"/>
  <c r="E626" i="78"/>
  <c r="AC625" i="78"/>
  <c r="AE625" i="78" s="1"/>
  <c r="V625" i="78"/>
  <c r="AD625" i="78" s="1"/>
  <c r="E625" i="78"/>
  <c r="AC624" i="78"/>
  <c r="AE624" i="78" s="1"/>
  <c r="V624" i="78"/>
  <c r="AD624" i="78" s="1"/>
  <c r="E624" i="78"/>
  <c r="AD623" i="78"/>
  <c r="AC623" i="78"/>
  <c r="AE623" i="78" s="1"/>
  <c r="V623" i="78"/>
  <c r="E623" i="78"/>
  <c r="AE622" i="78"/>
  <c r="AD622" i="78"/>
  <c r="AC622" i="78"/>
  <c r="V622" i="78"/>
  <c r="E622" i="78"/>
  <c r="AE621" i="78"/>
  <c r="AC621" i="78"/>
  <c r="V621" i="78"/>
  <c r="AD621" i="78" s="1"/>
  <c r="E621" i="78"/>
  <c r="AD620" i="78"/>
  <c r="AC620" i="78"/>
  <c r="AE620" i="78" s="1"/>
  <c r="V620" i="78"/>
  <c r="E620" i="78"/>
  <c r="AE619" i="78"/>
  <c r="AD619" i="78"/>
  <c r="AC619" i="78"/>
  <c r="V619" i="78"/>
  <c r="E619" i="78"/>
  <c r="AE618" i="78"/>
  <c r="AC618" i="78"/>
  <c r="V618" i="78"/>
  <c r="AD618" i="78" s="1"/>
  <c r="E618" i="78"/>
  <c r="AC617" i="78"/>
  <c r="AE617" i="78" s="1"/>
  <c r="V617" i="78"/>
  <c r="AD617" i="78" s="1"/>
  <c r="E617" i="78"/>
  <c r="AC616" i="78"/>
  <c r="AE616" i="78" s="1"/>
  <c r="V616" i="78"/>
  <c r="AD616" i="78" s="1"/>
  <c r="E616" i="78"/>
  <c r="AD615" i="78"/>
  <c r="AC615" i="78"/>
  <c r="AE615" i="78" s="1"/>
  <c r="V615" i="78"/>
  <c r="E615" i="78"/>
  <c r="AE614" i="78"/>
  <c r="AD614" i="78"/>
  <c r="AC614" i="78"/>
  <c r="V614" i="78"/>
  <c r="E614" i="78"/>
  <c r="AE613" i="78"/>
  <c r="AC613" i="78"/>
  <c r="V613" i="78"/>
  <c r="AD613" i="78" s="1"/>
  <c r="E613" i="78"/>
  <c r="AD612" i="78"/>
  <c r="AC612" i="78"/>
  <c r="AE612" i="78" s="1"/>
  <c r="V612" i="78"/>
  <c r="E612" i="78"/>
  <c r="AE611" i="78"/>
  <c r="AD611" i="78"/>
  <c r="AC611" i="78"/>
  <c r="V611" i="78"/>
  <c r="E611" i="78"/>
  <c r="AE610" i="78"/>
  <c r="AC610" i="78"/>
  <c r="V610" i="78"/>
  <c r="AD610" i="78" s="1"/>
  <c r="E610" i="78"/>
  <c r="AC609" i="78"/>
  <c r="AE609" i="78" s="1"/>
  <c r="V609" i="78"/>
  <c r="AD609" i="78" s="1"/>
  <c r="E609" i="78"/>
  <c r="AD608" i="78"/>
  <c r="AC608" i="78"/>
  <c r="AE608" i="78" s="1"/>
  <c r="V608" i="78"/>
  <c r="E608" i="78"/>
  <c r="AE607" i="78"/>
  <c r="AD607" i="78"/>
  <c r="AC607" i="78"/>
  <c r="V607" i="78"/>
  <c r="E607" i="78"/>
  <c r="AE606" i="78"/>
  <c r="AC606" i="78"/>
  <c r="V606" i="78"/>
  <c r="AD606" i="78" s="1"/>
  <c r="E606" i="78"/>
  <c r="AC605" i="78"/>
  <c r="AE605" i="78" s="1"/>
  <c r="V605" i="78"/>
  <c r="AD605" i="78" s="1"/>
  <c r="E605" i="78"/>
  <c r="AD604" i="78"/>
  <c r="AC604" i="78"/>
  <c r="AE604" i="78" s="1"/>
  <c r="V604" i="78"/>
  <c r="E604" i="78"/>
  <c r="AE603" i="78"/>
  <c r="AD603" i="78"/>
  <c r="AC603" i="78"/>
  <c r="V603" i="78"/>
  <c r="E603" i="78"/>
  <c r="AE602" i="78"/>
  <c r="AC602" i="78"/>
  <c r="V602" i="78"/>
  <c r="AD602" i="78" s="1"/>
  <c r="E602" i="78"/>
  <c r="AC601" i="78"/>
  <c r="AE601" i="78" s="1"/>
  <c r="V601" i="78"/>
  <c r="AD601" i="78" s="1"/>
  <c r="E601" i="78"/>
  <c r="AD600" i="78"/>
  <c r="AC600" i="78"/>
  <c r="AE600" i="78" s="1"/>
  <c r="V600" i="78"/>
  <c r="E600" i="78"/>
  <c r="AE599" i="78"/>
  <c r="AD599" i="78"/>
  <c r="AC599" i="78"/>
  <c r="V599" i="78"/>
  <c r="E599" i="78"/>
  <c r="AE598" i="78"/>
  <c r="AC598" i="78"/>
  <c r="V598" i="78"/>
  <c r="AD598" i="78" s="1"/>
  <c r="E598" i="78"/>
  <c r="AC597" i="78"/>
  <c r="AE597" i="78" s="1"/>
  <c r="V597" i="78"/>
  <c r="AD597" i="78" s="1"/>
  <c r="E597" i="78"/>
  <c r="AD596" i="78"/>
  <c r="AC596" i="78"/>
  <c r="AE596" i="78" s="1"/>
  <c r="V596" i="78"/>
  <c r="E596" i="78"/>
  <c r="AE595" i="78"/>
  <c r="AD595" i="78"/>
  <c r="AC595" i="78"/>
  <c r="V595" i="78"/>
  <c r="E595" i="78"/>
  <c r="AE594" i="78"/>
  <c r="AC594" i="78"/>
  <c r="V594" i="78"/>
  <c r="AD594" i="78" s="1"/>
  <c r="E594" i="78"/>
  <c r="AC593" i="78"/>
  <c r="AE593" i="78" s="1"/>
  <c r="V593" i="78"/>
  <c r="AD593" i="78" s="1"/>
  <c r="E593" i="78"/>
  <c r="AD592" i="78"/>
  <c r="AC592" i="78"/>
  <c r="AE592" i="78" s="1"/>
  <c r="V592" i="78"/>
  <c r="E592" i="78"/>
  <c r="AE591" i="78"/>
  <c r="AD591" i="78"/>
  <c r="AC591" i="78"/>
  <c r="V591" i="78"/>
  <c r="E591" i="78"/>
  <c r="AE590" i="78"/>
  <c r="AC590" i="78"/>
  <c r="V590" i="78"/>
  <c r="AD590" i="78" s="1"/>
  <c r="E590" i="78"/>
  <c r="AC589" i="78"/>
  <c r="AE589" i="78" s="1"/>
  <c r="V589" i="78"/>
  <c r="AD589" i="78" s="1"/>
  <c r="E589" i="78"/>
  <c r="AD588" i="78"/>
  <c r="AC588" i="78"/>
  <c r="AE588" i="78" s="1"/>
  <c r="V588" i="78"/>
  <c r="E588" i="78"/>
  <c r="AE587" i="78"/>
  <c r="AD587" i="78"/>
  <c r="AC587" i="78"/>
  <c r="V587" i="78"/>
  <c r="E587" i="78"/>
  <c r="AE586" i="78"/>
  <c r="AC586" i="78"/>
  <c r="V586" i="78"/>
  <c r="AD586" i="78" s="1"/>
  <c r="E586" i="78"/>
  <c r="AC585" i="78"/>
  <c r="AE585" i="78" s="1"/>
  <c r="V585" i="78"/>
  <c r="AD585" i="78" s="1"/>
  <c r="E585" i="78"/>
  <c r="AD584" i="78"/>
  <c r="AC584" i="78"/>
  <c r="AE584" i="78" s="1"/>
  <c r="V584" i="78"/>
  <c r="E584" i="78"/>
  <c r="AE583" i="78"/>
  <c r="AD583" i="78"/>
  <c r="AC583" i="78"/>
  <c r="V583" i="78"/>
  <c r="E583" i="78"/>
  <c r="AE582" i="78"/>
  <c r="AC582" i="78"/>
  <c r="V582" i="78"/>
  <c r="AD582" i="78" s="1"/>
  <c r="E582" i="78"/>
  <c r="AC581" i="78"/>
  <c r="AE581" i="78" s="1"/>
  <c r="V581" i="78"/>
  <c r="AD581" i="78" s="1"/>
  <c r="E581" i="78"/>
  <c r="AD580" i="78"/>
  <c r="AC580" i="78"/>
  <c r="AE580" i="78" s="1"/>
  <c r="V580" i="78"/>
  <c r="E580" i="78"/>
  <c r="AE579" i="78"/>
  <c r="AD579" i="78"/>
  <c r="AC579" i="78"/>
  <c r="V579" i="78"/>
  <c r="E579" i="78"/>
  <c r="AE578" i="78"/>
  <c r="AC578" i="78"/>
  <c r="V578" i="78"/>
  <c r="AD578" i="78" s="1"/>
  <c r="E578" i="78"/>
  <c r="AC577" i="78"/>
  <c r="AE577" i="78" s="1"/>
  <c r="V577" i="78"/>
  <c r="AD577" i="78" s="1"/>
  <c r="E577" i="78"/>
  <c r="AD576" i="78"/>
  <c r="AC576" i="78"/>
  <c r="AE576" i="78" s="1"/>
  <c r="V576" i="78"/>
  <c r="E576" i="78"/>
  <c r="AE575" i="78"/>
  <c r="AD575" i="78"/>
  <c r="AC575" i="78"/>
  <c r="V575" i="78"/>
  <c r="E575" i="78"/>
  <c r="AE574" i="78"/>
  <c r="AC574" i="78"/>
  <c r="V574" i="78"/>
  <c r="AD574" i="78" s="1"/>
  <c r="E574" i="78"/>
  <c r="AC573" i="78"/>
  <c r="AE573" i="78" s="1"/>
  <c r="V573" i="78"/>
  <c r="AD573" i="78" s="1"/>
  <c r="E573" i="78"/>
  <c r="AD572" i="78"/>
  <c r="AC572" i="78"/>
  <c r="AE572" i="78" s="1"/>
  <c r="V572" i="78"/>
  <c r="E572" i="78"/>
  <c r="AE571" i="78"/>
  <c r="AD571" i="78"/>
  <c r="AC571" i="78"/>
  <c r="V571" i="78"/>
  <c r="E571" i="78"/>
  <c r="AE570" i="78"/>
  <c r="AC570" i="78"/>
  <c r="V570" i="78"/>
  <c r="AD570" i="78" s="1"/>
  <c r="E570" i="78"/>
  <c r="AC569" i="78"/>
  <c r="AE569" i="78" s="1"/>
  <c r="V569" i="78"/>
  <c r="AD569" i="78" s="1"/>
  <c r="E569" i="78"/>
  <c r="AD568" i="78"/>
  <c r="AC568" i="78"/>
  <c r="AE568" i="78" s="1"/>
  <c r="V568" i="78"/>
  <c r="E568" i="78"/>
  <c r="AE567" i="78"/>
  <c r="AD567" i="78"/>
  <c r="AC567" i="78"/>
  <c r="V567" i="78"/>
  <c r="E567" i="78"/>
  <c r="AE566" i="78"/>
  <c r="AC566" i="78"/>
  <c r="V566" i="78"/>
  <c r="AD566" i="78" s="1"/>
  <c r="E566" i="78"/>
  <c r="AC565" i="78"/>
  <c r="AE565" i="78" s="1"/>
  <c r="V565" i="78"/>
  <c r="AD565" i="78" s="1"/>
  <c r="E565" i="78"/>
  <c r="AD564" i="78"/>
  <c r="AC564" i="78"/>
  <c r="AE564" i="78" s="1"/>
  <c r="V564" i="78"/>
  <c r="E564" i="78"/>
  <c r="AE563" i="78"/>
  <c r="AD563" i="78"/>
  <c r="AC563" i="78"/>
  <c r="V563" i="78"/>
  <c r="E563" i="78"/>
  <c r="AE562" i="78"/>
  <c r="AC562" i="78"/>
  <c r="V562" i="78"/>
  <c r="AD562" i="78" s="1"/>
  <c r="E562" i="78"/>
  <c r="AC561" i="78"/>
  <c r="AE561" i="78" s="1"/>
  <c r="V561" i="78"/>
  <c r="AD561" i="78" s="1"/>
  <c r="E561" i="78"/>
  <c r="AD560" i="78"/>
  <c r="AC560" i="78"/>
  <c r="AE560" i="78" s="1"/>
  <c r="V560" i="78"/>
  <c r="E560" i="78"/>
  <c r="AE559" i="78"/>
  <c r="AD559" i="78"/>
  <c r="AC559" i="78"/>
  <c r="V559" i="78"/>
  <c r="E559" i="78"/>
  <c r="AE558" i="78"/>
  <c r="AC558" i="78"/>
  <c r="V558" i="78"/>
  <c r="AD558" i="78" s="1"/>
  <c r="E558" i="78"/>
  <c r="AC557" i="78"/>
  <c r="AE557" i="78" s="1"/>
  <c r="V557" i="78"/>
  <c r="AD557" i="78" s="1"/>
  <c r="E557" i="78"/>
  <c r="AD556" i="78"/>
  <c r="AC556" i="78"/>
  <c r="AE556" i="78" s="1"/>
  <c r="V556" i="78"/>
  <c r="E556" i="78"/>
  <c r="AE555" i="78"/>
  <c r="AD555" i="78"/>
  <c r="AC555" i="78"/>
  <c r="V555" i="78"/>
  <c r="E555" i="78"/>
  <c r="AE554" i="78"/>
  <c r="AC554" i="78"/>
  <c r="V554" i="78"/>
  <c r="AD554" i="78" s="1"/>
  <c r="E554" i="78"/>
  <c r="AC553" i="78"/>
  <c r="AE553" i="78" s="1"/>
  <c r="V553" i="78"/>
  <c r="AD553" i="78" s="1"/>
  <c r="E553" i="78"/>
  <c r="AD552" i="78"/>
  <c r="AC552" i="78"/>
  <c r="AE552" i="78" s="1"/>
  <c r="V552" i="78"/>
  <c r="E552" i="78"/>
  <c r="AE551" i="78"/>
  <c r="AD551" i="78"/>
  <c r="AC551" i="78"/>
  <c r="V551" i="78"/>
  <c r="E551" i="78"/>
  <c r="AE550" i="78"/>
  <c r="AC550" i="78"/>
  <c r="V550" i="78"/>
  <c r="AD550" i="78" s="1"/>
  <c r="E550" i="78"/>
  <c r="AC549" i="78"/>
  <c r="AE549" i="78" s="1"/>
  <c r="V549" i="78"/>
  <c r="AD549" i="78" s="1"/>
  <c r="E549" i="78"/>
  <c r="AD548" i="78"/>
  <c r="AC548" i="78"/>
  <c r="AE548" i="78" s="1"/>
  <c r="V548" i="78"/>
  <c r="E548" i="78"/>
  <c r="AE547" i="78"/>
  <c r="AD547" i="78"/>
  <c r="AC547" i="78"/>
  <c r="V547" i="78"/>
  <c r="E547" i="78"/>
  <c r="AE546" i="78"/>
  <c r="AC546" i="78"/>
  <c r="V546" i="78"/>
  <c r="AD546" i="78" s="1"/>
  <c r="E546" i="78"/>
  <c r="AC545" i="78"/>
  <c r="AE545" i="78" s="1"/>
  <c r="V545" i="78"/>
  <c r="AD545" i="78" s="1"/>
  <c r="E545" i="78"/>
  <c r="AD544" i="78"/>
  <c r="AC544" i="78"/>
  <c r="AE544" i="78" s="1"/>
  <c r="V544" i="78"/>
  <c r="E544" i="78"/>
  <c r="AE543" i="78"/>
  <c r="AD543" i="78"/>
  <c r="AC543" i="78"/>
  <c r="V543" i="78"/>
  <c r="E543" i="78"/>
  <c r="AE542" i="78"/>
  <c r="AC542" i="78"/>
  <c r="V542" i="78"/>
  <c r="AD542" i="78" s="1"/>
  <c r="E542" i="78"/>
  <c r="AC541" i="78"/>
  <c r="AE541" i="78" s="1"/>
  <c r="V541" i="78"/>
  <c r="AD541" i="78" s="1"/>
  <c r="E541" i="78"/>
  <c r="AD540" i="78"/>
  <c r="AC540" i="78"/>
  <c r="AE540" i="78" s="1"/>
  <c r="V540" i="78"/>
  <c r="E540" i="78"/>
  <c r="AE539" i="78"/>
  <c r="AD539" i="78"/>
  <c r="AC539" i="78"/>
  <c r="V539" i="78"/>
  <c r="E539" i="78"/>
  <c r="AE538" i="78"/>
  <c r="AC538" i="78"/>
  <c r="V538" i="78"/>
  <c r="AD538" i="78" s="1"/>
  <c r="E538" i="78"/>
  <c r="AC537" i="78"/>
  <c r="AE537" i="78" s="1"/>
  <c r="V537" i="78"/>
  <c r="AD537" i="78" s="1"/>
  <c r="E537" i="78"/>
  <c r="AD536" i="78"/>
  <c r="AC536" i="78"/>
  <c r="AE536" i="78" s="1"/>
  <c r="V536" i="78"/>
  <c r="E536" i="78"/>
  <c r="AE535" i="78"/>
  <c r="AD535" i="78"/>
  <c r="AC535" i="78"/>
  <c r="V535" i="78"/>
  <c r="E535" i="78"/>
  <c r="AE534" i="78"/>
  <c r="AC534" i="78"/>
  <c r="V534" i="78"/>
  <c r="AD534" i="78" s="1"/>
  <c r="E534" i="78"/>
  <c r="AC533" i="78"/>
  <c r="AE533" i="78" s="1"/>
  <c r="V533" i="78"/>
  <c r="AD533" i="78" s="1"/>
  <c r="E533" i="78"/>
  <c r="AD532" i="78"/>
  <c r="AC532" i="78"/>
  <c r="AE532" i="78" s="1"/>
  <c r="V532" i="78"/>
  <c r="E532" i="78"/>
  <c r="AE531" i="78"/>
  <c r="AD531" i="78"/>
  <c r="AC531" i="78"/>
  <c r="V531" i="78"/>
  <c r="E531" i="78"/>
  <c r="AE530" i="78"/>
  <c r="AC530" i="78"/>
  <c r="V530" i="78"/>
  <c r="AD530" i="78" s="1"/>
  <c r="E530" i="78"/>
  <c r="AC529" i="78"/>
  <c r="AE529" i="78" s="1"/>
  <c r="V529" i="78"/>
  <c r="AD529" i="78" s="1"/>
  <c r="E529" i="78"/>
  <c r="AD528" i="78"/>
  <c r="AC528" i="78"/>
  <c r="AE528" i="78" s="1"/>
  <c r="V528" i="78"/>
  <c r="E528" i="78"/>
  <c r="AE527" i="78"/>
  <c r="AD527" i="78"/>
  <c r="AC527" i="78"/>
  <c r="V527" i="78"/>
  <c r="E527" i="78"/>
  <c r="AE526" i="78"/>
  <c r="AC526" i="78"/>
  <c r="V526" i="78"/>
  <c r="AD526" i="78" s="1"/>
  <c r="E526" i="78"/>
  <c r="AC525" i="78"/>
  <c r="AE525" i="78" s="1"/>
  <c r="V525" i="78"/>
  <c r="AD525" i="78" s="1"/>
  <c r="E525" i="78"/>
  <c r="AD524" i="78"/>
  <c r="AC524" i="78"/>
  <c r="AE524" i="78" s="1"/>
  <c r="V524" i="78"/>
  <c r="E524" i="78"/>
  <c r="AE523" i="78"/>
  <c r="AD523" i="78"/>
  <c r="AC523" i="78"/>
  <c r="V523" i="78"/>
  <c r="E523" i="78"/>
  <c r="AE522" i="78"/>
  <c r="AC522" i="78"/>
  <c r="V522" i="78"/>
  <c r="AD522" i="78" s="1"/>
  <c r="E522" i="78"/>
  <c r="AC521" i="78"/>
  <c r="AE521" i="78" s="1"/>
  <c r="V521" i="78"/>
  <c r="AD521" i="78" s="1"/>
  <c r="E521" i="78"/>
  <c r="AD520" i="78"/>
  <c r="AC520" i="78"/>
  <c r="AE520" i="78" s="1"/>
  <c r="V520" i="78"/>
  <c r="E520" i="78"/>
  <c r="AE519" i="78"/>
  <c r="AD519" i="78"/>
  <c r="AC519" i="78"/>
  <c r="V519" i="78"/>
  <c r="E519" i="78"/>
  <c r="AE518" i="78"/>
  <c r="AC518" i="78"/>
  <c r="V518" i="78"/>
  <c r="AD518" i="78" s="1"/>
  <c r="E518" i="78"/>
  <c r="AC517" i="78"/>
  <c r="AE517" i="78" s="1"/>
  <c r="V517" i="78"/>
  <c r="AD517" i="78" s="1"/>
  <c r="E517" i="78"/>
  <c r="AD516" i="78"/>
  <c r="AC516" i="78"/>
  <c r="AE516" i="78" s="1"/>
  <c r="V516" i="78"/>
  <c r="E516" i="78"/>
  <c r="AE515" i="78"/>
  <c r="AD515" i="78"/>
  <c r="AC515" i="78"/>
  <c r="V515" i="78"/>
  <c r="E515" i="78"/>
  <c r="AE514" i="78"/>
  <c r="AC514" i="78"/>
  <c r="V514" i="78"/>
  <c r="AD514" i="78" s="1"/>
  <c r="E514" i="78"/>
  <c r="AC513" i="78"/>
  <c r="AE513" i="78" s="1"/>
  <c r="V513" i="78"/>
  <c r="AD513" i="78" s="1"/>
  <c r="E513" i="78"/>
  <c r="AD512" i="78"/>
  <c r="AC512" i="78"/>
  <c r="AE512" i="78" s="1"/>
  <c r="V512" i="78"/>
  <c r="E512" i="78"/>
  <c r="AE511" i="78"/>
  <c r="AD511" i="78"/>
  <c r="AC511" i="78"/>
  <c r="V511" i="78"/>
  <c r="E511" i="78"/>
  <c r="AE510" i="78"/>
  <c r="AC510" i="78"/>
  <c r="V510" i="78"/>
  <c r="AD510" i="78" s="1"/>
  <c r="E510" i="78"/>
  <c r="AC509" i="78"/>
  <c r="AE509" i="78" s="1"/>
  <c r="V509" i="78"/>
  <c r="AD509" i="78" s="1"/>
  <c r="E509" i="78"/>
  <c r="AD508" i="78"/>
  <c r="AC508" i="78"/>
  <c r="AE508" i="78" s="1"/>
  <c r="V508" i="78"/>
  <c r="E508" i="78"/>
  <c r="AE507" i="78"/>
  <c r="AD507" i="78"/>
  <c r="AC507" i="78"/>
  <c r="V507" i="78"/>
  <c r="E507" i="78"/>
  <c r="AE506" i="78"/>
  <c r="AC506" i="78"/>
  <c r="V506" i="78"/>
  <c r="AD506" i="78" s="1"/>
  <c r="E506" i="78"/>
  <c r="AC505" i="78"/>
  <c r="AE505" i="78" s="1"/>
  <c r="V505" i="78"/>
  <c r="AD505" i="78" s="1"/>
  <c r="E505" i="78"/>
  <c r="AD504" i="78"/>
  <c r="AC504" i="78"/>
  <c r="AE504" i="78" s="1"/>
  <c r="V504" i="78"/>
  <c r="E504" i="78"/>
  <c r="AE503" i="78"/>
  <c r="AD503" i="78"/>
  <c r="AC503" i="78"/>
  <c r="V503" i="78"/>
  <c r="E503" i="78"/>
  <c r="AE502" i="78"/>
  <c r="AC502" i="78"/>
  <c r="V502" i="78"/>
  <c r="AD502" i="78" s="1"/>
  <c r="E502" i="78"/>
  <c r="AC501" i="78"/>
  <c r="AE501" i="78" s="1"/>
  <c r="V501" i="78"/>
  <c r="AD501" i="78" s="1"/>
  <c r="E501" i="78"/>
  <c r="AD500" i="78"/>
  <c r="AC500" i="78"/>
  <c r="AE500" i="78" s="1"/>
  <c r="V500" i="78"/>
  <c r="E500" i="78"/>
  <c r="AE499" i="78"/>
  <c r="AD499" i="78"/>
  <c r="AC499" i="78"/>
  <c r="V499" i="78"/>
  <c r="E499" i="78"/>
  <c r="AE498" i="78"/>
  <c r="AC498" i="78"/>
  <c r="V498" i="78"/>
  <c r="AD498" i="78" s="1"/>
  <c r="E498" i="78"/>
  <c r="AE497" i="78"/>
  <c r="AC497" i="78"/>
  <c r="V497" i="78"/>
  <c r="AD497" i="78" s="1"/>
  <c r="E497" i="78"/>
  <c r="AC496" i="78"/>
  <c r="AE496" i="78" s="1"/>
  <c r="V496" i="78"/>
  <c r="AD496" i="78" s="1"/>
  <c r="E496" i="78"/>
  <c r="AD495" i="78"/>
  <c r="AC495" i="78"/>
  <c r="AE495" i="78" s="1"/>
  <c r="V495" i="78"/>
  <c r="E495" i="78"/>
  <c r="AE494" i="78"/>
  <c r="AD494" i="78"/>
  <c r="AC494" i="78"/>
  <c r="V494" i="78"/>
  <c r="E494" i="78"/>
  <c r="AE493" i="78"/>
  <c r="AC493" i="78"/>
  <c r="V493" i="78"/>
  <c r="AD493" i="78" s="1"/>
  <c r="E493" i="78"/>
  <c r="AD492" i="78"/>
  <c r="AC492" i="78"/>
  <c r="AE492" i="78" s="1"/>
  <c r="V492" i="78"/>
  <c r="E492" i="78"/>
  <c r="AE491" i="78"/>
  <c r="AD491" i="78"/>
  <c r="AC491" i="78"/>
  <c r="V491" i="78"/>
  <c r="E491" i="78"/>
  <c r="AE490" i="78"/>
  <c r="AC490" i="78"/>
  <c r="V490" i="78"/>
  <c r="AD490" i="78" s="1"/>
  <c r="E490" i="78"/>
  <c r="AC489" i="78"/>
  <c r="AE489" i="78" s="1"/>
  <c r="V489" i="78"/>
  <c r="AD489" i="78" s="1"/>
  <c r="E489" i="78"/>
  <c r="AD488" i="78"/>
  <c r="AC488" i="78"/>
  <c r="AE488" i="78" s="1"/>
  <c r="V488" i="78"/>
  <c r="E488" i="78"/>
  <c r="AE487" i="78"/>
  <c r="AD487" i="78"/>
  <c r="AC487" i="78"/>
  <c r="V487" i="78"/>
  <c r="E487" i="78"/>
  <c r="AE486" i="78"/>
  <c r="AC486" i="78"/>
  <c r="V486" i="78"/>
  <c r="AD486" i="78" s="1"/>
  <c r="E486" i="78"/>
  <c r="AC485" i="78"/>
  <c r="AE485" i="78" s="1"/>
  <c r="V485" i="78"/>
  <c r="AD485" i="78" s="1"/>
  <c r="E485" i="78"/>
  <c r="AD484" i="78"/>
  <c r="AC484" i="78"/>
  <c r="AE484" i="78" s="1"/>
  <c r="V484" i="78"/>
  <c r="E484" i="78"/>
  <c r="AE483" i="78"/>
  <c r="AD483" i="78"/>
  <c r="AC483" i="78"/>
  <c r="V483" i="78"/>
  <c r="E483" i="78"/>
  <c r="AE482" i="78"/>
  <c r="AC482" i="78"/>
  <c r="V482" i="78"/>
  <c r="AD482" i="78" s="1"/>
  <c r="E482" i="78"/>
  <c r="AC481" i="78"/>
  <c r="AE481" i="78" s="1"/>
  <c r="V481" i="78"/>
  <c r="AD481" i="78" s="1"/>
  <c r="E481" i="78"/>
  <c r="AD480" i="78"/>
  <c r="AC480" i="78"/>
  <c r="AE480" i="78" s="1"/>
  <c r="V480" i="78"/>
  <c r="E480" i="78"/>
  <c r="AE479" i="78"/>
  <c r="AD479" i="78"/>
  <c r="AC479" i="78"/>
  <c r="V479" i="78"/>
  <c r="E479" i="78"/>
  <c r="AE478" i="78"/>
  <c r="AC478" i="78"/>
  <c r="V478" i="78"/>
  <c r="AD478" i="78" s="1"/>
  <c r="E478" i="78"/>
  <c r="AC477" i="78"/>
  <c r="AE477" i="78" s="1"/>
  <c r="V477" i="78"/>
  <c r="AD477" i="78" s="1"/>
  <c r="E477" i="78"/>
  <c r="AD476" i="78"/>
  <c r="AC476" i="78"/>
  <c r="AE476" i="78" s="1"/>
  <c r="V476" i="78"/>
  <c r="E476" i="78"/>
  <c r="AE475" i="78"/>
  <c r="AD475" i="78"/>
  <c r="AC475" i="78"/>
  <c r="V475" i="78"/>
  <c r="E475" i="78"/>
  <c r="AE474" i="78"/>
  <c r="AC474" i="78"/>
  <c r="V474" i="78"/>
  <c r="AD474" i="78" s="1"/>
  <c r="E474" i="78"/>
  <c r="AC473" i="78"/>
  <c r="AE473" i="78" s="1"/>
  <c r="V473" i="78"/>
  <c r="AD473" i="78" s="1"/>
  <c r="E473" i="78"/>
  <c r="AD472" i="78"/>
  <c r="AC472" i="78"/>
  <c r="AE472" i="78" s="1"/>
  <c r="V472" i="78"/>
  <c r="E472" i="78"/>
  <c r="AE471" i="78"/>
  <c r="AD471" i="78"/>
  <c r="AC471" i="78"/>
  <c r="V471" i="78"/>
  <c r="E471" i="78"/>
  <c r="AE470" i="78"/>
  <c r="AC470" i="78"/>
  <c r="V470" i="78"/>
  <c r="AD470" i="78" s="1"/>
  <c r="E470" i="78"/>
  <c r="AC469" i="78"/>
  <c r="AE469" i="78" s="1"/>
  <c r="V469" i="78"/>
  <c r="AD469" i="78" s="1"/>
  <c r="E469" i="78"/>
  <c r="AD468" i="78"/>
  <c r="AC468" i="78"/>
  <c r="AE468" i="78" s="1"/>
  <c r="V468" i="78"/>
  <c r="E468" i="78"/>
  <c r="AE467" i="78"/>
  <c r="AD467" i="78"/>
  <c r="AC467" i="78"/>
  <c r="V467" i="78"/>
  <c r="E467" i="78"/>
  <c r="AE466" i="78"/>
  <c r="AC466" i="78"/>
  <c r="V466" i="78"/>
  <c r="AD466" i="78" s="1"/>
  <c r="E466" i="78"/>
  <c r="AC465" i="78"/>
  <c r="AE465" i="78" s="1"/>
  <c r="V465" i="78"/>
  <c r="AD465" i="78" s="1"/>
  <c r="E465" i="78"/>
  <c r="AD464" i="78"/>
  <c r="AC464" i="78"/>
  <c r="AE464" i="78" s="1"/>
  <c r="V464" i="78"/>
  <c r="E464" i="78"/>
  <c r="AE463" i="78"/>
  <c r="AD463" i="78"/>
  <c r="AC463" i="78"/>
  <c r="V463" i="78"/>
  <c r="E463" i="78"/>
  <c r="AE462" i="78"/>
  <c r="AC462" i="78"/>
  <c r="V462" i="78"/>
  <c r="AD462" i="78" s="1"/>
  <c r="E462" i="78"/>
  <c r="AC461" i="78"/>
  <c r="AE461" i="78" s="1"/>
  <c r="V461" i="78"/>
  <c r="AD461" i="78" s="1"/>
  <c r="E461" i="78"/>
  <c r="AD460" i="78"/>
  <c r="AC460" i="78"/>
  <c r="AE460" i="78" s="1"/>
  <c r="V460" i="78"/>
  <c r="E460" i="78"/>
  <c r="AE459" i="78"/>
  <c r="AD459" i="78"/>
  <c r="AC459" i="78"/>
  <c r="V459" i="78"/>
  <c r="E459" i="78"/>
  <c r="AE458" i="78"/>
  <c r="AC458" i="78"/>
  <c r="V458" i="78"/>
  <c r="AD458" i="78" s="1"/>
  <c r="E458" i="78"/>
  <c r="AC457" i="78"/>
  <c r="AE457" i="78" s="1"/>
  <c r="V457" i="78"/>
  <c r="AD457" i="78" s="1"/>
  <c r="E457" i="78"/>
  <c r="AD456" i="78"/>
  <c r="AC456" i="78"/>
  <c r="AE456" i="78" s="1"/>
  <c r="V456" i="78"/>
  <c r="E456" i="78"/>
  <c r="AE455" i="78"/>
  <c r="AD455" i="78"/>
  <c r="AC455" i="78"/>
  <c r="V455" i="78"/>
  <c r="E455" i="78"/>
  <c r="AE454" i="78"/>
  <c r="AC454" i="78"/>
  <c r="V454" i="78"/>
  <c r="AD454" i="78" s="1"/>
  <c r="E454" i="78"/>
  <c r="AC453" i="78"/>
  <c r="AE453" i="78" s="1"/>
  <c r="V453" i="78"/>
  <c r="AD453" i="78" s="1"/>
  <c r="E453" i="78"/>
  <c r="AD452" i="78"/>
  <c r="AC452" i="78"/>
  <c r="AE452" i="78" s="1"/>
  <c r="V452" i="78"/>
  <c r="E452" i="78"/>
  <c r="AE451" i="78"/>
  <c r="AD451" i="78"/>
  <c r="AC451" i="78"/>
  <c r="V451" i="78"/>
  <c r="E451" i="78"/>
  <c r="AE450" i="78"/>
  <c r="AC450" i="78"/>
  <c r="V450" i="78"/>
  <c r="AD450" i="78" s="1"/>
  <c r="E450" i="78"/>
  <c r="AC449" i="78"/>
  <c r="AE449" i="78" s="1"/>
  <c r="V449" i="78"/>
  <c r="AD449" i="78" s="1"/>
  <c r="E449" i="78"/>
  <c r="AD448" i="78"/>
  <c r="AC448" i="78"/>
  <c r="AE448" i="78" s="1"/>
  <c r="V448" i="78"/>
  <c r="E448" i="78"/>
  <c r="AE447" i="78"/>
  <c r="AD447" i="78"/>
  <c r="AC447" i="78"/>
  <c r="V447" i="78"/>
  <c r="E447" i="78"/>
  <c r="AE446" i="78"/>
  <c r="AC446" i="78"/>
  <c r="V446" i="78"/>
  <c r="AD446" i="78" s="1"/>
  <c r="E446" i="78"/>
  <c r="AC445" i="78"/>
  <c r="AE445" i="78" s="1"/>
  <c r="V445" i="78"/>
  <c r="AD445" i="78" s="1"/>
  <c r="E445" i="78"/>
  <c r="AD444" i="78"/>
  <c r="AC444" i="78"/>
  <c r="AE444" i="78" s="1"/>
  <c r="V444" i="78"/>
  <c r="E444" i="78"/>
  <c r="AE443" i="78"/>
  <c r="AD443" i="78"/>
  <c r="AC443" i="78"/>
  <c r="V443" i="78"/>
  <c r="E443" i="78"/>
  <c r="AE442" i="78"/>
  <c r="AC442" i="78"/>
  <c r="V442" i="78"/>
  <c r="AD442" i="78" s="1"/>
  <c r="E442" i="78"/>
  <c r="AC441" i="78"/>
  <c r="AE441" i="78" s="1"/>
  <c r="V441" i="78"/>
  <c r="AD441" i="78" s="1"/>
  <c r="E441" i="78"/>
  <c r="AD440" i="78"/>
  <c r="AC440" i="78"/>
  <c r="AE440" i="78" s="1"/>
  <c r="V440" i="78"/>
  <c r="E440" i="78"/>
  <c r="AE439" i="78"/>
  <c r="AD439" i="78"/>
  <c r="AC439" i="78"/>
  <c r="V439" i="78"/>
  <c r="E439" i="78"/>
  <c r="AE438" i="78"/>
  <c r="AC438" i="78"/>
  <c r="V438" i="78"/>
  <c r="AD438" i="78" s="1"/>
  <c r="E438" i="78"/>
  <c r="AC437" i="78"/>
  <c r="AE437" i="78" s="1"/>
  <c r="V437" i="78"/>
  <c r="AD437" i="78" s="1"/>
  <c r="E437" i="78"/>
  <c r="AD436" i="78"/>
  <c r="AC436" i="78"/>
  <c r="AE436" i="78" s="1"/>
  <c r="V436" i="78"/>
  <c r="E436" i="78"/>
  <c r="AE435" i="78"/>
  <c r="AD435" i="78"/>
  <c r="AC435" i="78"/>
  <c r="V435" i="78"/>
  <c r="E435" i="78"/>
  <c r="AE434" i="78"/>
  <c r="AC434" i="78"/>
  <c r="V434" i="78"/>
  <c r="AD434" i="78" s="1"/>
  <c r="E434" i="78"/>
  <c r="AC433" i="78"/>
  <c r="AE433" i="78" s="1"/>
  <c r="V433" i="78"/>
  <c r="AD433" i="78" s="1"/>
  <c r="E433" i="78"/>
  <c r="AD432" i="78"/>
  <c r="AC432" i="78"/>
  <c r="AE432" i="78" s="1"/>
  <c r="V432" i="78"/>
  <c r="E432" i="78"/>
  <c r="AE431" i="78"/>
  <c r="AD431" i="78"/>
  <c r="AC431" i="78"/>
  <c r="V431" i="78"/>
  <c r="E431" i="78"/>
  <c r="AE430" i="78"/>
  <c r="AC430" i="78"/>
  <c r="V430" i="78"/>
  <c r="AD430" i="78" s="1"/>
  <c r="E430" i="78"/>
  <c r="AC429" i="78"/>
  <c r="AE429" i="78" s="1"/>
  <c r="V429" i="78"/>
  <c r="AD429" i="78" s="1"/>
  <c r="E429" i="78"/>
  <c r="AD428" i="78"/>
  <c r="AC428" i="78"/>
  <c r="AE428" i="78" s="1"/>
  <c r="V428" i="78"/>
  <c r="E428" i="78"/>
  <c r="AE427" i="78"/>
  <c r="AD427" i="78"/>
  <c r="AC427" i="78"/>
  <c r="V427" i="78"/>
  <c r="E427" i="78"/>
  <c r="AE426" i="78"/>
  <c r="AC426" i="78"/>
  <c r="V426" i="78"/>
  <c r="AD426" i="78" s="1"/>
  <c r="E426" i="78"/>
  <c r="AC425" i="78"/>
  <c r="AE425" i="78" s="1"/>
  <c r="V425" i="78"/>
  <c r="AD425" i="78" s="1"/>
  <c r="E425" i="78"/>
  <c r="AD424" i="78"/>
  <c r="AC424" i="78"/>
  <c r="AE424" i="78" s="1"/>
  <c r="V424" i="78"/>
  <c r="E424" i="78"/>
  <c r="AE423" i="78"/>
  <c r="AD423" i="78"/>
  <c r="AC423" i="78"/>
  <c r="V423" i="78"/>
  <c r="E423" i="78"/>
  <c r="AE422" i="78"/>
  <c r="AC422" i="78"/>
  <c r="V422" i="78"/>
  <c r="AD422" i="78" s="1"/>
  <c r="E422" i="78"/>
  <c r="AC421" i="78"/>
  <c r="AE421" i="78" s="1"/>
  <c r="V421" i="78"/>
  <c r="AD421" i="78" s="1"/>
  <c r="E421" i="78"/>
  <c r="AD420" i="78"/>
  <c r="AC420" i="78"/>
  <c r="AE420" i="78" s="1"/>
  <c r="V420" i="78"/>
  <c r="E420" i="78"/>
  <c r="AE419" i="78"/>
  <c r="AD419" i="78"/>
  <c r="AC419" i="78"/>
  <c r="V419" i="78"/>
  <c r="E419" i="78"/>
  <c r="AE418" i="78"/>
  <c r="AC418" i="78"/>
  <c r="V418" i="78"/>
  <c r="AD418" i="78" s="1"/>
  <c r="E418" i="78"/>
  <c r="AC417" i="78"/>
  <c r="AE417" i="78" s="1"/>
  <c r="V417" i="78"/>
  <c r="AD417" i="78" s="1"/>
  <c r="E417" i="78"/>
  <c r="AD416" i="78"/>
  <c r="AC416" i="78"/>
  <c r="AE416" i="78" s="1"/>
  <c r="V416" i="78"/>
  <c r="E416" i="78"/>
  <c r="AE415" i="78"/>
  <c r="AD415" i="78"/>
  <c r="AC415" i="78"/>
  <c r="V415" i="78"/>
  <c r="E415" i="78"/>
  <c r="AE414" i="78"/>
  <c r="AC414" i="78"/>
  <c r="V414" i="78"/>
  <c r="AD414" i="78" s="1"/>
  <c r="E414" i="78"/>
  <c r="AC413" i="78"/>
  <c r="AE413" i="78" s="1"/>
  <c r="V413" i="78"/>
  <c r="AD413" i="78" s="1"/>
  <c r="E413" i="78"/>
  <c r="AD412" i="78"/>
  <c r="AC412" i="78"/>
  <c r="AE412" i="78" s="1"/>
  <c r="V412" i="78"/>
  <c r="E412" i="78"/>
  <c r="AE411" i="78"/>
  <c r="AD411" i="78"/>
  <c r="AC411" i="78"/>
  <c r="V411" i="78"/>
  <c r="E411" i="78"/>
  <c r="AE410" i="78"/>
  <c r="AC410" i="78"/>
  <c r="V410" i="78"/>
  <c r="AD410" i="78" s="1"/>
  <c r="E410" i="78"/>
  <c r="AC409" i="78"/>
  <c r="AE409" i="78" s="1"/>
  <c r="V409" i="78"/>
  <c r="AD409" i="78" s="1"/>
  <c r="E409" i="78"/>
  <c r="AD408" i="78"/>
  <c r="AC408" i="78"/>
  <c r="AE408" i="78" s="1"/>
  <c r="V408" i="78"/>
  <c r="E408" i="78"/>
  <c r="AE407" i="78"/>
  <c r="AD407" i="78"/>
  <c r="AC407" i="78"/>
  <c r="V407" i="78"/>
  <c r="E407" i="78"/>
  <c r="AE406" i="78"/>
  <c r="AC406" i="78"/>
  <c r="V406" i="78"/>
  <c r="AD406" i="78" s="1"/>
  <c r="E406" i="78"/>
  <c r="AC405" i="78"/>
  <c r="AE405" i="78" s="1"/>
  <c r="V405" i="78"/>
  <c r="AD405" i="78" s="1"/>
  <c r="E405" i="78"/>
  <c r="AD404" i="78"/>
  <c r="AC404" i="78"/>
  <c r="AE404" i="78" s="1"/>
  <c r="V404" i="78"/>
  <c r="E404" i="78"/>
  <c r="AE403" i="78"/>
  <c r="AC403" i="78"/>
  <c r="V403" i="78"/>
  <c r="N403" i="78"/>
  <c r="AD403" i="78" s="1"/>
  <c r="E403" i="78"/>
  <c r="AC402" i="78"/>
  <c r="AE402" i="78" s="1"/>
  <c r="V402" i="78"/>
  <c r="AD402" i="78" s="1"/>
  <c r="E402" i="78"/>
  <c r="AD401" i="78"/>
  <c r="AC401" i="78"/>
  <c r="AE401" i="78" s="1"/>
  <c r="V401" i="78"/>
  <c r="E401" i="78"/>
  <c r="AE400" i="78"/>
  <c r="AD400" i="78"/>
  <c r="AC400" i="78"/>
  <c r="V400" i="78"/>
  <c r="E400" i="78"/>
  <c r="AE399" i="78"/>
  <c r="AC399" i="78"/>
  <c r="V399" i="78"/>
  <c r="AD399" i="78" s="1"/>
  <c r="E399" i="78"/>
  <c r="AC398" i="78"/>
  <c r="AE398" i="78" s="1"/>
  <c r="V398" i="78"/>
  <c r="AD398" i="78" s="1"/>
  <c r="E398" i="78"/>
  <c r="AD397" i="78"/>
  <c r="AC397" i="78"/>
  <c r="AE397" i="78" s="1"/>
  <c r="V397" i="78"/>
  <c r="E397" i="78"/>
  <c r="AE396" i="78"/>
  <c r="AD396" i="78"/>
  <c r="AC396" i="78"/>
  <c r="V396" i="78"/>
  <c r="E396" i="78"/>
  <c r="AE395" i="78"/>
  <c r="AC395" i="78"/>
  <c r="V395" i="78"/>
  <c r="AD395" i="78" s="1"/>
  <c r="E395" i="78"/>
  <c r="AC394" i="78"/>
  <c r="AE394" i="78" s="1"/>
  <c r="V394" i="78"/>
  <c r="AD394" i="78" s="1"/>
  <c r="E394" i="78"/>
  <c r="AD393" i="78"/>
  <c r="AC393" i="78"/>
  <c r="AE393" i="78" s="1"/>
  <c r="V393" i="78"/>
  <c r="E393" i="78"/>
  <c r="AE392" i="78"/>
  <c r="AD392" i="78"/>
  <c r="AC392" i="78"/>
  <c r="V392" i="78"/>
  <c r="E392" i="78"/>
  <c r="AE391" i="78"/>
  <c r="AC391" i="78"/>
  <c r="V391" i="78"/>
  <c r="AD391" i="78" s="1"/>
  <c r="E391" i="78"/>
  <c r="AC390" i="78"/>
  <c r="AE390" i="78" s="1"/>
  <c r="V390" i="78"/>
  <c r="AD390" i="78" s="1"/>
  <c r="E390" i="78"/>
  <c r="AD389" i="78"/>
  <c r="AC389" i="78"/>
  <c r="AE389" i="78" s="1"/>
  <c r="V389" i="78"/>
  <c r="E389" i="78"/>
  <c r="AE388" i="78"/>
  <c r="AD388" i="78"/>
  <c r="AC388" i="78"/>
  <c r="V388" i="78"/>
  <c r="E388" i="78"/>
  <c r="AE387" i="78"/>
  <c r="AC387" i="78"/>
  <c r="V387" i="78"/>
  <c r="AD387" i="78" s="1"/>
  <c r="E387" i="78"/>
  <c r="AC386" i="78"/>
  <c r="AE386" i="78" s="1"/>
  <c r="V386" i="78"/>
  <c r="AD386" i="78" s="1"/>
  <c r="E386" i="78"/>
  <c r="AD385" i="78"/>
  <c r="AC385" i="78"/>
  <c r="AE385" i="78" s="1"/>
  <c r="V385" i="78"/>
  <c r="E385" i="78"/>
  <c r="AE384" i="78"/>
  <c r="AD384" i="78"/>
  <c r="AC384" i="78"/>
  <c r="V384" i="78"/>
  <c r="E384" i="78"/>
  <c r="AE383" i="78"/>
  <c r="AC383" i="78"/>
  <c r="V383" i="78"/>
  <c r="AD383" i="78" s="1"/>
  <c r="E383" i="78"/>
  <c r="AC382" i="78"/>
  <c r="AE382" i="78" s="1"/>
  <c r="V382" i="78"/>
  <c r="AD382" i="78" s="1"/>
  <c r="E382" i="78"/>
  <c r="AD381" i="78"/>
  <c r="AC381" i="78"/>
  <c r="AE381" i="78" s="1"/>
  <c r="V381" i="78"/>
  <c r="E381" i="78"/>
  <c r="AE380" i="78"/>
  <c r="AD380" i="78"/>
  <c r="AC380" i="78"/>
  <c r="V380" i="78"/>
  <c r="E380" i="78"/>
  <c r="AE379" i="78"/>
  <c r="AC379" i="78"/>
  <c r="V379" i="78"/>
  <c r="AD379" i="78" s="1"/>
  <c r="E379" i="78"/>
  <c r="AC378" i="78"/>
  <c r="AE378" i="78" s="1"/>
  <c r="V378" i="78"/>
  <c r="AD378" i="78" s="1"/>
  <c r="E378" i="78"/>
  <c r="AD377" i="78"/>
  <c r="AC377" i="78"/>
  <c r="AE377" i="78" s="1"/>
  <c r="V377" i="78"/>
  <c r="E377" i="78"/>
  <c r="AE376" i="78"/>
  <c r="AD376" i="78"/>
  <c r="AC376" i="78"/>
  <c r="V376" i="78"/>
  <c r="E376" i="78"/>
  <c r="AE375" i="78"/>
  <c r="AC375" i="78"/>
  <c r="V375" i="78"/>
  <c r="AD375" i="78" s="1"/>
  <c r="E375" i="78"/>
  <c r="AC374" i="78"/>
  <c r="AE374" i="78" s="1"/>
  <c r="V374" i="78"/>
  <c r="AD374" i="78" s="1"/>
  <c r="E374" i="78"/>
  <c r="AD373" i="78"/>
  <c r="AC373" i="78"/>
  <c r="AE373" i="78" s="1"/>
  <c r="V373" i="78"/>
  <c r="E373" i="78"/>
  <c r="AE372" i="78"/>
  <c r="AD372" i="78"/>
  <c r="AC372" i="78"/>
  <c r="V372" i="78"/>
  <c r="E372" i="78"/>
  <c r="AE371" i="78"/>
  <c r="AC371" i="78"/>
  <c r="V371" i="78"/>
  <c r="AD371" i="78" s="1"/>
  <c r="E371" i="78"/>
  <c r="AC370" i="78"/>
  <c r="AE370" i="78" s="1"/>
  <c r="V370" i="78"/>
  <c r="AD370" i="78" s="1"/>
  <c r="E370" i="78"/>
  <c r="AD369" i="78"/>
  <c r="AC369" i="78"/>
  <c r="AE369" i="78" s="1"/>
  <c r="V369" i="78"/>
  <c r="E369" i="78"/>
  <c r="AE368" i="78"/>
  <c r="AD368" i="78"/>
  <c r="AC368" i="78"/>
  <c r="V368" i="78"/>
  <c r="E368" i="78"/>
  <c r="AE367" i="78"/>
  <c r="AC367" i="78"/>
  <c r="V367" i="78"/>
  <c r="AD367" i="78" s="1"/>
  <c r="E367" i="78"/>
  <c r="AC366" i="78"/>
  <c r="AE366" i="78" s="1"/>
  <c r="V366" i="78"/>
  <c r="AD366" i="78" s="1"/>
  <c r="E366" i="78"/>
  <c r="AD365" i="78"/>
  <c r="AC365" i="78"/>
  <c r="AE365" i="78" s="1"/>
  <c r="V365" i="78"/>
  <c r="E365" i="78"/>
  <c r="AE364" i="78"/>
  <c r="AD364" i="78"/>
  <c r="AC364" i="78"/>
  <c r="V364" i="78"/>
  <c r="E364" i="78"/>
  <c r="AE363" i="78"/>
  <c r="AC363" i="78"/>
  <c r="V363" i="78"/>
  <c r="AD363" i="78" s="1"/>
  <c r="E363" i="78"/>
  <c r="AC362" i="78"/>
  <c r="AE362" i="78" s="1"/>
  <c r="V362" i="78"/>
  <c r="AD362" i="78" s="1"/>
  <c r="E362" i="78"/>
  <c r="AD361" i="78"/>
  <c r="AC361" i="78"/>
  <c r="AE361" i="78" s="1"/>
  <c r="V361" i="78"/>
  <c r="E361" i="78"/>
  <c r="AE360" i="78"/>
  <c r="AD360" i="78"/>
  <c r="AC360" i="78"/>
  <c r="V360" i="78"/>
  <c r="E360" i="78"/>
  <c r="AE359" i="78"/>
  <c r="AC359" i="78"/>
  <c r="V359" i="78"/>
  <c r="AD359" i="78" s="1"/>
  <c r="E359" i="78"/>
  <c r="AC358" i="78"/>
  <c r="AE358" i="78" s="1"/>
  <c r="V358" i="78"/>
  <c r="AD358" i="78" s="1"/>
  <c r="E358" i="78"/>
  <c r="AD357" i="78"/>
  <c r="AC357" i="78"/>
  <c r="AE357" i="78" s="1"/>
  <c r="V357" i="78"/>
  <c r="E357" i="78"/>
  <c r="AE356" i="78"/>
  <c r="AD356" i="78"/>
  <c r="AC356" i="78"/>
  <c r="V356" i="78"/>
  <c r="E356" i="78"/>
  <c r="AE355" i="78"/>
  <c r="AC355" i="78"/>
  <c r="V355" i="78"/>
  <c r="AD355" i="78" s="1"/>
  <c r="E355" i="78"/>
  <c r="AC354" i="78"/>
  <c r="AE354" i="78" s="1"/>
  <c r="V354" i="78"/>
  <c r="AD354" i="78" s="1"/>
  <c r="E354" i="78"/>
  <c r="AD353" i="78"/>
  <c r="AC353" i="78"/>
  <c r="AE353" i="78" s="1"/>
  <c r="V353" i="78"/>
  <c r="E353" i="78"/>
  <c r="AE352" i="78"/>
  <c r="AD352" i="78"/>
  <c r="AC352" i="78"/>
  <c r="V352" i="78"/>
  <c r="E352" i="78"/>
  <c r="AE351" i="78"/>
  <c r="AC351" i="78"/>
  <c r="V351" i="78"/>
  <c r="AD351" i="78" s="1"/>
  <c r="E351" i="78"/>
  <c r="AC350" i="78"/>
  <c r="AE350" i="78" s="1"/>
  <c r="V350" i="78"/>
  <c r="AD350" i="78" s="1"/>
  <c r="E350" i="78"/>
  <c r="AD349" i="78"/>
  <c r="AC349" i="78"/>
  <c r="AE349" i="78" s="1"/>
  <c r="V349" i="78"/>
  <c r="E349" i="78"/>
  <c r="AE348" i="78"/>
  <c r="AD348" i="78"/>
  <c r="AC348" i="78"/>
  <c r="V348" i="78"/>
  <c r="E348" i="78"/>
  <c r="AE347" i="78"/>
  <c r="AC347" i="78"/>
  <c r="V347" i="78"/>
  <c r="AD347" i="78" s="1"/>
  <c r="E347" i="78"/>
  <c r="AC346" i="78"/>
  <c r="AE346" i="78" s="1"/>
  <c r="V346" i="78"/>
  <c r="AD346" i="78" s="1"/>
  <c r="E346" i="78"/>
  <c r="AD345" i="78"/>
  <c r="AC345" i="78"/>
  <c r="AE345" i="78" s="1"/>
  <c r="V345" i="78"/>
  <c r="E345" i="78"/>
  <c r="AE344" i="78"/>
  <c r="AD344" i="78"/>
  <c r="AC344" i="78"/>
  <c r="V344" i="78"/>
  <c r="E344" i="78"/>
  <c r="AE343" i="78"/>
  <c r="AC343" i="78"/>
  <c r="V343" i="78"/>
  <c r="AD343" i="78" s="1"/>
  <c r="E343" i="78"/>
  <c r="AC342" i="78"/>
  <c r="AE342" i="78" s="1"/>
  <c r="V342" i="78"/>
  <c r="AD342" i="78" s="1"/>
  <c r="E342" i="78"/>
  <c r="AD341" i="78"/>
  <c r="AC341" i="78"/>
  <c r="AE341" i="78" s="1"/>
  <c r="V341" i="78"/>
  <c r="E341" i="78"/>
  <c r="AE340" i="78"/>
  <c r="AD340" i="78"/>
  <c r="AC340" i="78"/>
  <c r="V340" i="78"/>
  <c r="E340" i="78"/>
  <c r="AE339" i="78"/>
  <c r="AC339" i="78"/>
  <c r="V339" i="78"/>
  <c r="AD339" i="78" s="1"/>
  <c r="E339" i="78"/>
  <c r="AC338" i="78"/>
  <c r="AE338" i="78" s="1"/>
  <c r="V338" i="78"/>
  <c r="AD338" i="78" s="1"/>
  <c r="E338" i="78"/>
  <c r="AD337" i="78"/>
  <c r="AC337" i="78"/>
  <c r="AE337" i="78" s="1"/>
  <c r="V337" i="78"/>
  <c r="E337" i="78"/>
  <c r="AE336" i="78"/>
  <c r="AD336" i="78"/>
  <c r="AC336" i="78"/>
  <c r="V336" i="78"/>
  <c r="E336" i="78"/>
  <c r="AE335" i="78"/>
  <c r="AC335" i="78"/>
  <c r="V335" i="78"/>
  <c r="AD335" i="78" s="1"/>
  <c r="E335" i="78"/>
  <c r="AC334" i="78"/>
  <c r="AE334" i="78" s="1"/>
  <c r="V334" i="78"/>
  <c r="AD334" i="78" s="1"/>
  <c r="E334" i="78"/>
  <c r="AD333" i="78"/>
  <c r="AC333" i="78"/>
  <c r="AE333" i="78" s="1"/>
  <c r="V333" i="78"/>
  <c r="E333" i="78"/>
  <c r="AE332" i="78"/>
  <c r="AD332" i="78"/>
  <c r="AC332" i="78"/>
  <c r="V332" i="78"/>
  <c r="E332" i="78"/>
  <c r="AE331" i="78"/>
  <c r="AC331" i="78"/>
  <c r="V331" i="78"/>
  <c r="AD331" i="78" s="1"/>
  <c r="E331" i="78"/>
  <c r="AC330" i="78"/>
  <c r="AE330" i="78" s="1"/>
  <c r="V330" i="78"/>
  <c r="AD330" i="78" s="1"/>
  <c r="E330" i="78"/>
  <c r="AD329" i="78"/>
  <c r="AC329" i="78"/>
  <c r="AE329" i="78" s="1"/>
  <c r="V329" i="78"/>
  <c r="E329" i="78"/>
  <c r="AE328" i="78"/>
  <c r="AD328" i="78"/>
  <c r="AC328" i="78"/>
  <c r="V328" i="78"/>
  <c r="E328" i="78"/>
  <c r="AE327" i="78"/>
  <c r="AC327" i="78"/>
  <c r="V327" i="78"/>
  <c r="AD327" i="78" s="1"/>
  <c r="E327" i="78"/>
  <c r="AC326" i="78"/>
  <c r="AE326" i="78" s="1"/>
  <c r="V326" i="78"/>
  <c r="AD326" i="78" s="1"/>
  <c r="E326" i="78"/>
  <c r="AC325" i="78"/>
  <c r="AE325" i="78" s="1"/>
  <c r="V325" i="78"/>
  <c r="AD325" i="78" s="1"/>
  <c r="E325" i="78"/>
  <c r="AD324" i="78"/>
  <c r="AC324" i="78"/>
  <c r="AE324" i="78" s="1"/>
  <c r="V324" i="78"/>
  <c r="E324" i="78"/>
  <c r="AE323" i="78"/>
  <c r="AD323" i="78"/>
  <c r="AC323" i="78"/>
  <c r="V323" i="78"/>
  <c r="E323" i="78"/>
  <c r="AE322" i="78"/>
  <c r="AC322" i="78"/>
  <c r="V322" i="78"/>
  <c r="AD322" i="78" s="1"/>
  <c r="E322" i="78"/>
  <c r="AE321" i="78"/>
  <c r="AD321" i="78"/>
  <c r="AC321" i="78"/>
  <c r="V321" i="78"/>
  <c r="E321" i="78"/>
  <c r="AE320" i="78"/>
  <c r="AC320" i="78"/>
  <c r="V320" i="78"/>
  <c r="AD320" i="78" s="1"/>
  <c r="E320" i="78"/>
  <c r="AC319" i="78"/>
  <c r="AE319" i="78" s="1"/>
  <c r="V319" i="78"/>
  <c r="AD319" i="78" s="1"/>
  <c r="E319" i="78"/>
  <c r="AD318" i="78"/>
  <c r="AC318" i="78"/>
  <c r="AE318" i="78" s="1"/>
  <c r="V318" i="78"/>
  <c r="E318" i="78"/>
  <c r="AE317" i="78"/>
  <c r="AD317" i="78"/>
  <c r="AC317" i="78"/>
  <c r="V317" i="78"/>
  <c r="E317" i="78"/>
  <c r="AE316" i="78"/>
  <c r="AC316" i="78"/>
  <c r="V316" i="78"/>
  <c r="AD316" i="78" s="1"/>
  <c r="E316" i="78"/>
  <c r="AC315" i="78"/>
  <c r="AE315" i="78" s="1"/>
  <c r="V315" i="78"/>
  <c r="AD315" i="78" s="1"/>
  <c r="E315" i="78"/>
  <c r="AD314" i="78"/>
  <c r="AC314" i="78"/>
  <c r="AE314" i="78" s="1"/>
  <c r="V314" i="78"/>
  <c r="E314" i="78"/>
  <c r="AE313" i="78"/>
  <c r="AD313" i="78"/>
  <c r="AC313" i="78"/>
  <c r="V313" i="78"/>
  <c r="E313" i="78"/>
  <c r="AE312" i="78"/>
  <c r="AC312" i="78"/>
  <c r="V312" i="78"/>
  <c r="AD312" i="78" s="1"/>
  <c r="E312" i="78"/>
  <c r="AC311" i="78"/>
  <c r="AE311" i="78" s="1"/>
  <c r="V311" i="78"/>
  <c r="AD311" i="78" s="1"/>
  <c r="E311" i="78"/>
  <c r="AD310" i="78"/>
  <c r="AC310" i="78"/>
  <c r="AE310" i="78" s="1"/>
  <c r="V310" i="78"/>
  <c r="E310" i="78"/>
  <c r="AE309" i="78"/>
  <c r="AD309" i="78"/>
  <c r="AC309" i="78"/>
  <c r="V309" i="78"/>
  <c r="E309" i="78"/>
  <c r="AE308" i="78"/>
  <c r="AC308" i="78"/>
  <c r="V308" i="78"/>
  <c r="AD308" i="78" s="1"/>
  <c r="E308" i="78"/>
  <c r="AC307" i="78"/>
  <c r="AE307" i="78" s="1"/>
  <c r="V307" i="78"/>
  <c r="AD307" i="78" s="1"/>
  <c r="E307" i="78"/>
  <c r="AD306" i="78"/>
  <c r="AC306" i="78"/>
  <c r="AE306" i="78" s="1"/>
  <c r="V306" i="78"/>
  <c r="E306" i="78"/>
  <c r="AE305" i="78"/>
  <c r="AD305" i="78"/>
  <c r="AC305" i="78"/>
  <c r="V305" i="78"/>
  <c r="E305" i="78"/>
  <c r="AE304" i="78"/>
  <c r="AC304" i="78"/>
  <c r="V304" i="78"/>
  <c r="AD304" i="78" s="1"/>
  <c r="E304" i="78"/>
  <c r="AC303" i="78"/>
  <c r="AE303" i="78" s="1"/>
  <c r="V303" i="78"/>
  <c r="AD303" i="78" s="1"/>
  <c r="E303" i="78"/>
  <c r="AD302" i="78"/>
  <c r="AC302" i="78"/>
  <c r="AE302" i="78" s="1"/>
  <c r="V302" i="78"/>
  <c r="E302" i="78"/>
  <c r="AE301" i="78"/>
  <c r="AD301" i="78"/>
  <c r="AC301" i="78"/>
  <c r="V301" i="78"/>
  <c r="E301" i="78"/>
  <c r="AE300" i="78"/>
  <c r="AC300" i="78"/>
  <c r="V300" i="78"/>
  <c r="AD300" i="78" s="1"/>
  <c r="E300" i="78"/>
  <c r="AC299" i="78"/>
  <c r="AE299" i="78" s="1"/>
  <c r="V299" i="78"/>
  <c r="AD299" i="78" s="1"/>
  <c r="E299" i="78"/>
  <c r="AD298" i="78"/>
  <c r="AC298" i="78"/>
  <c r="AE298" i="78" s="1"/>
  <c r="V298" i="78"/>
  <c r="E298" i="78"/>
  <c r="AE297" i="78"/>
  <c r="AD297" i="78"/>
  <c r="AC297" i="78"/>
  <c r="V297" i="78"/>
  <c r="E297" i="78"/>
  <c r="AE296" i="78"/>
  <c r="AC296" i="78"/>
  <c r="V296" i="78"/>
  <c r="AD296" i="78" s="1"/>
  <c r="E296" i="78"/>
  <c r="AC295" i="78"/>
  <c r="AE295" i="78" s="1"/>
  <c r="V295" i="78"/>
  <c r="AD295" i="78" s="1"/>
  <c r="E295" i="78"/>
  <c r="AD294" i="78"/>
  <c r="AC294" i="78"/>
  <c r="AE294" i="78" s="1"/>
  <c r="V294" i="78"/>
  <c r="E294" i="78"/>
  <c r="AE293" i="78"/>
  <c r="AD293" i="78"/>
  <c r="AC293" i="78"/>
  <c r="V293" i="78"/>
  <c r="E293" i="78"/>
  <c r="AE292" i="78"/>
  <c r="AC292" i="78"/>
  <c r="V292" i="78"/>
  <c r="AD292" i="78" s="1"/>
  <c r="E292" i="78"/>
  <c r="AC291" i="78"/>
  <c r="AE291" i="78" s="1"/>
  <c r="V291" i="78"/>
  <c r="AD291" i="78" s="1"/>
  <c r="E291" i="78"/>
  <c r="AD290" i="78"/>
  <c r="AC290" i="78"/>
  <c r="AE290" i="78" s="1"/>
  <c r="V290" i="78"/>
  <c r="E290" i="78"/>
  <c r="AE289" i="78"/>
  <c r="AD289" i="78"/>
  <c r="AC289" i="78"/>
  <c r="V289" i="78"/>
  <c r="E289" i="78"/>
  <c r="AE288" i="78"/>
  <c r="AC288" i="78"/>
  <c r="V288" i="78"/>
  <c r="AD288" i="78" s="1"/>
  <c r="E288" i="78"/>
  <c r="AC287" i="78"/>
  <c r="AE287" i="78" s="1"/>
  <c r="V287" i="78"/>
  <c r="AD287" i="78" s="1"/>
  <c r="E287" i="78"/>
  <c r="AD286" i="78"/>
  <c r="AC286" i="78"/>
  <c r="AE286" i="78" s="1"/>
  <c r="V286" i="78"/>
  <c r="E286" i="78"/>
  <c r="AE285" i="78"/>
  <c r="AD285" i="78"/>
  <c r="AC285" i="78"/>
  <c r="V285" i="78"/>
  <c r="E285" i="78"/>
  <c r="AE284" i="78"/>
  <c r="AC284" i="78"/>
  <c r="V284" i="78"/>
  <c r="AD284" i="78" s="1"/>
  <c r="E284" i="78"/>
  <c r="AC283" i="78"/>
  <c r="AE283" i="78" s="1"/>
  <c r="V283" i="78"/>
  <c r="AD283" i="78" s="1"/>
  <c r="E283" i="78"/>
  <c r="AD282" i="78"/>
  <c r="AC282" i="78"/>
  <c r="AE282" i="78" s="1"/>
  <c r="V282" i="78"/>
  <c r="E282" i="78"/>
  <c r="AE281" i="78"/>
  <c r="AD281" i="78"/>
  <c r="AC281" i="78"/>
  <c r="V281" i="78"/>
  <c r="E281" i="78"/>
  <c r="AE280" i="78"/>
  <c r="AC280" i="78"/>
  <c r="V280" i="78"/>
  <c r="AD280" i="78" s="1"/>
  <c r="E280" i="78"/>
  <c r="AC279" i="78"/>
  <c r="AE279" i="78" s="1"/>
  <c r="V279" i="78"/>
  <c r="AD279" i="78" s="1"/>
  <c r="E279" i="78"/>
  <c r="AD278" i="78"/>
  <c r="AC278" i="78"/>
  <c r="AE278" i="78" s="1"/>
  <c r="V278" i="78"/>
  <c r="E278" i="78"/>
  <c r="AE277" i="78"/>
  <c r="AD277" i="78"/>
  <c r="AC277" i="78"/>
  <c r="V277" i="78"/>
  <c r="E277" i="78"/>
  <c r="AE276" i="78"/>
  <c r="AC276" i="78"/>
  <c r="V276" i="78"/>
  <c r="AD276" i="78" s="1"/>
  <c r="E276" i="78"/>
  <c r="AC275" i="78"/>
  <c r="AE275" i="78" s="1"/>
  <c r="V275" i="78"/>
  <c r="AD275" i="78" s="1"/>
  <c r="E275" i="78"/>
  <c r="AD274" i="78"/>
  <c r="AC274" i="78"/>
  <c r="AE274" i="78" s="1"/>
  <c r="V274" i="78"/>
  <c r="E274" i="78"/>
  <c r="AE273" i="78"/>
  <c r="AD273" i="78"/>
  <c r="AC273" i="78"/>
  <c r="V273" i="78"/>
  <c r="E273" i="78"/>
  <c r="AE272" i="78"/>
  <c r="AC272" i="78"/>
  <c r="V272" i="78"/>
  <c r="AD272" i="78" s="1"/>
  <c r="E272" i="78"/>
  <c r="AC271" i="78"/>
  <c r="AE271" i="78" s="1"/>
  <c r="V271" i="78"/>
  <c r="AD271" i="78" s="1"/>
  <c r="E271" i="78"/>
  <c r="AD270" i="78"/>
  <c r="AC270" i="78"/>
  <c r="AE270" i="78" s="1"/>
  <c r="V270" i="78"/>
  <c r="E270" i="78"/>
  <c r="AE269" i="78"/>
  <c r="AD269" i="78"/>
  <c r="AC269" i="78"/>
  <c r="V269" i="78"/>
  <c r="E269" i="78"/>
  <c r="AE268" i="78"/>
  <c r="AC268" i="78"/>
  <c r="V268" i="78"/>
  <c r="AD268" i="78" s="1"/>
  <c r="E268" i="78"/>
  <c r="AC267" i="78"/>
  <c r="AE267" i="78" s="1"/>
  <c r="V267" i="78"/>
  <c r="AD267" i="78" s="1"/>
  <c r="E267" i="78"/>
  <c r="AD266" i="78"/>
  <c r="AC266" i="78"/>
  <c r="AE266" i="78" s="1"/>
  <c r="V266" i="78"/>
  <c r="E266" i="78"/>
  <c r="AE265" i="78"/>
  <c r="AD265" i="78"/>
  <c r="AC265" i="78"/>
  <c r="V265" i="78"/>
  <c r="E265" i="78"/>
  <c r="AE264" i="78"/>
  <c r="AC264" i="78"/>
  <c r="V264" i="78"/>
  <c r="AD264" i="78" s="1"/>
  <c r="E264" i="78"/>
  <c r="AC263" i="78"/>
  <c r="AE263" i="78" s="1"/>
  <c r="V263" i="78"/>
  <c r="AD263" i="78" s="1"/>
  <c r="E263" i="78"/>
  <c r="AD262" i="78"/>
  <c r="AC262" i="78"/>
  <c r="AE262" i="78" s="1"/>
  <c r="V262" i="78"/>
  <c r="E262" i="78"/>
  <c r="AE261" i="78"/>
  <c r="AD261" i="78"/>
  <c r="AC261" i="78"/>
  <c r="V261" i="78"/>
  <c r="E261" i="78"/>
  <c r="AE260" i="78"/>
  <c r="AC260" i="78"/>
  <c r="V260" i="78"/>
  <c r="AD260" i="78" s="1"/>
  <c r="E260" i="78"/>
  <c r="AC259" i="78"/>
  <c r="AE259" i="78" s="1"/>
  <c r="V259" i="78"/>
  <c r="AD259" i="78" s="1"/>
  <c r="E259" i="78"/>
  <c r="AD258" i="78"/>
  <c r="AC258" i="78"/>
  <c r="AE258" i="78" s="1"/>
  <c r="V258" i="78"/>
  <c r="E258" i="78"/>
  <c r="AE257" i="78"/>
  <c r="AD257" i="78"/>
  <c r="AC257" i="78"/>
  <c r="V257" i="78"/>
  <c r="E257" i="78"/>
  <c r="AE256" i="78"/>
  <c r="AC256" i="78"/>
  <c r="V256" i="78"/>
  <c r="AD256" i="78" s="1"/>
  <c r="E256" i="78"/>
  <c r="AC255" i="78"/>
  <c r="AE255" i="78" s="1"/>
  <c r="V255" i="78"/>
  <c r="AD255" i="78" s="1"/>
  <c r="E255" i="78"/>
  <c r="AD254" i="78"/>
  <c r="AC254" i="78"/>
  <c r="AE254" i="78" s="1"/>
  <c r="V254" i="78"/>
  <c r="E254" i="78"/>
  <c r="AE253" i="78"/>
  <c r="AD253" i="78"/>
  <c r="AC253" i="78"/>
  <c r="V253" i="78"/>
  <c r="E253" i="78"/>
  <c r="AE252" i="78"/>
  <c r="AC252" i="78"/>
  <c r="V252" i="78"/>
  <c r="AD252" i="78" s="1"/>
  <c r="E252" i="78"/>
  <c r="AC251" i="78"/>
  <c r="AE251" i="78" s="1"/>
  <c r="V251" i="78"/>
  <c r="AD251" i="78" s="1"/>
  <c r="E251" i="78"/>
  <c r="AD250" i="78"/>
  <c r="AC250" i="78"/>
  <c r="AE250" i="78" s="1"/>
  <c r="V250" i="78"/>
  <c r="E250" i="78"/>
  <c r="AE249" i="78"/>
  <c r="AD249" i="78"/>
  <c r="AC249" i="78"/>
  <c r="V249" i="78"/>
  <c r="E249" i="78"/>
  <c r="AE248" i="78"/>
  <c r="AC248" i="78"/>
  <c r="V248" i="78"/>
  <c r="AD248" i="78" s="1"/>
  <c r="E248" i="78"/>
  <c r="AC247" i="78"/>
  <c r="AE247" i="78" s="1"/>
  <c r="V247" i="78"/>
  <c r="AD247" i="78" s="1"/>
  <c r="E247" i="78"/>
  <c r="AD246" i="78"/>
  <c r="AC246" i="78"/>
  <c r="AE246" i="78" s="1"/>
  <c r="V246" i="78"/>
  <c r="E246" i="78"/>
  <c r="AE245" i="78"/>
  <c r="AD245" i="78"/>
  <c r="AC245" i="78"/>
  <c r="V245" i="78"/>
  <c r="E245" i="78"/>
  <c r="AE244" i="78"/>
  <c r="AC244" i="78"/>
  <c r="V244" i="78"/>
  <c r="AD244" i="78" s="1"/>
  <c r="E244" i="78"/>
  <c r="AC243" i="78"/>
  <c r="AE243" i="78" s="1"/>
  <c r="V243" i="78"/>
  <c r="AD243" i="78" s="1"/>
  <c r="E243" i="78"/>
  <c r="AD242" i="78"/>
  <c r="AC242" i="78"/>
  <c r="AE242" i="78" s="1"/>
  <c r="V242" i="78"/>
  <c r="E242" i="78"/>
  <c r="AE241" i="78"/>
  <c r="AD241" i="78"/>
  <c r="AC241" i="78"/>
  <c r="V241" i="78"/>
  <c r="E241" i="78"/>
  <c r="AE240" i="78"/>
  <c r="AC240" i="78"/>
  <c r="V240" i="78"/>
  <c r="AD240" i="78" s="1"/>
  <c r="E240" i="78"/>
  <c r="AC239" i="78"/>
  <c r="AE239" i="78" s="1"/>
  <c r="V239" i="78"/>
  <c r="AD239" i="78" s="1"/>
  <c r="E239" i="78"/>
  <c r="AD238" i="78"/>
  <c r="AC238" i="78"/>
  <c r="AE238" i="78" s="1"/>
  <c r="V238" i="78"/>
  <c r="E238" i="78"/>
  <c r="AE237" i="78"/>
  <c r="AD237" i="78"/>
  <c r="AC237" i="78"/>
  <c r="V237" i="78"/>
  <c r="E237" i="78"/>
  <c r="AE236" i="78"/>
  <c r="AC236" i="78"/>
  <c r="V236" i="78"/>
  <c r="AD236" i="78" s="1"/>
  <c r="E236" i="78"/>
  <c r="AC235" i="78"/>
  <c r="AE235" i="78" s="1"/>
  <c r="V235" i="78"/>
  <c r="AD235" i="78" s="1"/>
  <c r="E235" i="78"/>
  <c r="AD234" i="78"/>
  <c r="AC234" i="78"/>
  <c r="AE234" i="78" s="1"/>
  <c r="V234" i="78"/>
  <c r="E234" i="78"/>
  <c r="AE233" i="78"/>
  <c r="AD233" i="78"/>
  <c r="AC233" i="78"/>
  <c r="V233" i="78"/>
  <c r="E233" i="78"/>
  <c r="AE232" i="78"/>
  <c r="AC232" i="78"/>
  <c r="V232" i="78"/>
  <c r="AD232" i="78" s="1"/>
  <c r="E232" i="78"/>
  <c r="AC231" i="78"/>
  <c r="AE231" i="78" s="1"/>
  <c r="V231" i="78"/>
  <c r="AD231" i="78" s="1"/>
  <c r="E231" i="78"/>
  <c r="AD230" i="78"/>
  <c r="AC230" i="78"/>
  <c r="AE230" i="78" s="1"/>
  <c r="V230" i="78"/>
  <c r="E230" i="78"/>
  <c r="AE229" i="78"/>
  <c r="AD229" i="78"/>
  <c r="AC229" i="78"/>
  <c r="V229" i="78"/>
  <c r="E229" i="78"/>
  <c r="AE228" i="78"/>
  <c r="AC228" i="78"/>
  <c r="V228" i="78"/>
  <c r="AD228" i="78" s="1"/>
  <c r="E228" i="78"/>
  <c r="AC227" i="78"/>
  <c r="AE227" i="78" s="1"/>
  <c r="V227" i="78"/>
  <c r="AD227" i="78" s="1"/>
  <c r="E227" i="78"/>
  <c r="AD226" i="78"/>
  <c r="AC226" i="78"/>
  <c r="AE226" i="78" s="1"/>
  <c r="V226" i="78"/>
  <c r="E226" i="78"/>
  <c r="AE225" i="78"/>
  <c r="AD225" i="78"/>
  <c r="AC225" i="78"/>
  <c r="V225" i="78"/>
  <c r="E225" i="78"/>
  <c r="AE224" i="78"/>
  <c r="AC224" i="78"/>
  <c r="V224" i="78"/>
  <c r="AD224" i="78" s="1"/>
  <c r="E224" i="78"/>
  <c r="AC223" i="78"/>
  <c r="AE223" i="78" s="1"/>
  <c r="V223" i="78"/>
  <c r="AD223" i="78" s="1"/>
  <c r="E223" i="78"/>
  <c r="AD222" i="78"/>
  <c r="AC222" i="78"/>
  <c r="AE222" i="78" s="1"/>
  <c r="V222" i="78"/>
  <c r="E222" i="78"/>
  <c r="AE221" i="78"/>
  <c r="AD221" i="78"/>
  <c r="AC221" i="78"/>
  <c r="V221" i="78"/>
  <c r="E221" i="78"/>
  <c r="AE220" i="78"/>
  <c r="AC220" i="78"/>
  <c r="V220" i="78"/>
  <c r="AD220" i="78" s="1"/>
  <c r="E220" i="78"/>
  <c r="AC219" i="78"/>
  <c r="AE219" i="78" s="1"/>
  <c r="V219" i="78"/>
  <c r="AD219" i="78" s="1"/>
  <c r="E219" i="78"/>
  <c r="AD218" i="78"/>
  <c r="AC218" i="78"/>
  <c r="AE218" i="78" s="1"/>
  <c r="V218" i="78"/>
  <c r="E218" i="78"/>
  <c r="AE217" i="78"/>
  <c r="AD217" i="78"/>
  <c r="AC217" i="78"/>
  <c r="V217" i="78"/>
  <c r="E217" i="78"/>
  <c r="AE216" i="78"/>
  <c r="AC216" i="78"/>
  <c r="V216" i="78"/>
  <c r="AD216" i="78" s="1"/>
  <c r="E216" i="78"/>
  <c r="AC215" i="78"/>
  <c r="AE215" i="78" s="1"/>
  <c r="V215" i="78"/>
  <c r="AD215" i="78" s="1"/>
  <c r="E215" i="78"/>
  <c r="AD214" i="78"/>
  <c r="AC214" i="78"/>
  <c r="AE214" i="78" s="1"/>
  <c r="V214" i="78"/>
  <c r="E214" i="78"/>
  <c r="AE213" i="78"/>
  <c r="AD213" i="78"/>
  <c r="AC213" i="78"/>
  <c r="V213" i="78"/>
  <c r="E213" i="78"/>
  <c r="AE212" i="78"/>
  <c r="AC212" i="78"/>
  <c r="V212" i="78"/>
  <c r="AD212" i="78" s="1"/>
  <c r="E212" i="78"/>
  <c r="AC211" i="78"/>
  <c r="AE211" i="78" s="1"/>
  <c r="V211" i="78"/>
  <c r="AD211" i="78" s="1"/>
  <c r="E211" i="78"/>
  <c r="AD210" i="78"/>
  <c r="AC210" i="78"/>
  <c r="AE210" i="78" s="1"/>
  <c r="V210" i="78"/>
  <c r="E210" i="78"/>
  <c r="AE209" i="78"/>
  <c r="AD209" i="78"/>
  <c r="AC209" i="78"/>
  <c r="V209" i="78"/>
  <c r="E209" i="78"/>
  <c r="AE208" i="78"/>
  <c r="AC208" i="78"/>
  <c r="V208" i="78"/>
  <c r="AD208" i="78" s="1"/>
  <c r="E208" i="78"/>
  <c r="AC207" i="78"/>
  <c r="AE207" i="78" s="1"/>
  <c r="V207" i="78"/>
  <c r="AD207" i="78" s="1"/>
  <c r="E207" i="78"/>
  <c r="AD206" i="78"/>
  <c r="AC206" i="78"/>
  <c r="AE206" i="78" s="1"/>
  <c r="V206" i="78"/>
  <c r="E206" i="78"/>
  <c r="AE205" i="78"/>
  <c r="AD205" i="78"/>
  <c r="AC205" i="78"/>
  <c r="V205" i="78"/>
  <c r="E205" i="78"/>
  <c r="AE204" i="78"/>
  <c r="AC204" i="78"/>
  <c r="V204" i="78"/>
  <c r="AD204" i="78" s="1"/>
  <c r="E204" i="78"/>
  <c r="AC203" i="78"/>
  <c r="AE203" i="78" s="1"/>
  <c r="V203" i="78"/>
  <c r="AD203" i="78" s="1"/>
  <c r="E203" i="78"/>
  <c r="AD202" i="78"/>
  <c r="AC202" i="78"/>
  <c r="AE202" i="78" s="1"/>
  <c r="V202" i="78"/>
  <c r="E202" i="78"/>
  <c r="AE201" i="78"/>
  <c r="AD201" i="78"/>
  <c r="AC201" i="78"/>
  <c r="V201" i="78"/>
  <c r="E201" i="78"/>
  <c r="AE200" i="78"/>
  <c r="AC200" i="78"/>
  <c r="V200" i="78"/>
  <c r="AD200" i="78" s="1"/>
  <c r="E200" i="78"/>
  <c r="AC199" i="78"/>
  <c r="AE199" i="78" s="1"/>
  <c r="V199" i="78"/>
  <c r="AD199" i="78" s="1"/>
  <c r="E199" i="78"/>
  <c r="AD198" i="78"/>
  <c r="AC198" i="78"/>
  <c r="AE198" i="78" s="1"/>
  <c r="V198" i="78"/>
  <c r="E198" i="78"/>
  <c r="AE197" i="78"/>
  <c r="AD197" i="78"/>
  <c r="AC197" i="78"/>
  <c r="V197" i="78"/>
  <c r="E197" i="78"/>
  <c r="AE196" i="78"/>
  <c r="AC196" i="78"/>
  <c r="V196" i="78"/>
  <c r="AD196" i="78" s="1"/>
  <c r="E196" i="78"/>
  <c r="AC195" i="78"/>
  <c r="AE195" i="78" s="1"/>
  <c r="V195" i="78"/>
  <c r="AD195" i="78" s="1"/>
  <c r="E195" i="78"/>
  <c r="AD194" i="78"/>
  <c r="AC194" i="78"/>
  <c r="AE194" i="78" s="1"/>
  <c r="V194" i="78"/>
  <c r="E194" i="78"/>
  <c r="AE193" i="78"/>
  <c r="AD193" i="78"/>
  <c r="AC193" i="78"/>
  <c r="V193" i="78"/>
  <c r="E193" i="78"/>
  <c r="AE192" i="78"/>
  <c r="AC192" i="78"/>
  <c r="V192" i="78"/>
  <c r="AD192" i="78" s="1"/>
  <c r="E192" i="78"/>
  <c r="AC191" i="78"/>
  <c r="AE191" i="78" s="1"/>
  <c r="V191" i="78"/>
  <c r="AD191" i="78" s="1"/>
  <c r="E191" i="78"/>
  <c r="AD190" i="78"/>
  <c r="AC190" i="78"/>
  <c r="AE190" i="78" s="1"/>
  <c r="V190" i="78"/>
  <c r="E190" i="78"/>
  <c r="AE189" i="78"/>
  <c r="AD189" i="78"/>
  <c r="AC189" i="78"/>
  <c r="V189" i="78"/>
  <c r="E189" i="78"/>
  <c r="AE188" i="78"/>
  <c r="AC188" i="78"/>
  <c r="V188" i="78"/>
  <c r="AD188" i="78" s="1"/>
  <c r="E188" i="78"/>
  <c r="AC187" i="78"/>
  <c r="AE187" i="78" s="1"/>
  <c r="V187" i="78"/>
  <c r="AD187" i="78" s="1"/>
  <c r="E187" i="78"/>
  <c r="AD186" i="78"/>
  <c r="AC186" i="78"/>
  <c r="AE186" i="78" s="1"/>
  <c r="V186" i="78"/>
  <c r="E186" i="78"/>
  <c r="AE185" i="78"/>
  <c r="AD185" i="78"/>
  <c r="AC185" i="78"/>
  <c r="V185" i="78"/>
  <c r="E185" i="78"/>
  <c r="AE184" i="78"/>
  <c r="AC184" i="78"/>
  <c r="V184" i="78"/>
  <c r="AD184" i="78" s="1"/>
  <c r="E184" i="78"/>
  <c r="AC183" i="78"/>
  <c r="AE183" i="78" s="1"/>
  <c r="V183" i="78"/>
  <c r="AD183" i="78" s="1"/>
  <c r="E183" i="78"/>
  <c r="AD182" i="78"/>
  <c r="AC182" i="78"/>
  <c r="AE182" i="78" s="1"/>
  <c r="V182" i="78"/>
  <c r="E182" i="78"/>
  <c r="AE181" i="78"/>
  <c r="AD181" i="78"/>
  <c r="AC181" i="78"/>
  <c r="V181" i="78"/>
  <c r="E181" i="78"/>
  <c r="AE180" i="78"/>
  <c r="AC180" i="78"/>
  <c r="V180" i="78"/>
  <c r="AD180" i="78" s="1"/>
  <c r="E180" i="78"/>
  <c r="AC179" i="78"/>
  <c r="AE179" i="78" s="1"/>
  <c r="V179" i="78"/>
  <c r="AD179" i="78" s="1"/>
  <c r="E179" i="78"/>
  <c r="AD178" i="78"/>
  <c r="AC178" i="78"/>
  <c r="AE178" i="78" s="1"/>
  <c r="V178" i="78"/>
  <c r="E178" i="78"/>
  <c r="AE177" i="78"/>
  <c r="AD177" i="78"/>
  <c r="AC177" i="78"/>
  <c r="V177" i="78"/>
  <c r="E177" i="78"/>
  <c r="AE176" i="78"/>
  <c r="AC176" i="78"/>
  <c r="V176" i="78"/>
  <c r="AD176" i="78" s="1"/>
  <c r="E176" i="78"/>
  <c r="AC175" i="78"/>
  <c r="AE175" i="78" s="1"/>
  <c r="V175" i="78"/>
  <c r="AD175" i="78" s="1"/>
  <c r="E175" i="78"/>
  <c r="AD174" i="78"/>
  <c r="AC174" i="78"/>
  <c r="AE174" i="78" s="1"/>
  <c r="V174" i="78"/>
  <c r="E174" i="78"/>
  <c r="AE173" i="78"/>
  <c r="AD173" i="78"/>
  <c r="AC173" i="78"/>
  <c r="V173" i="78"/>
  <c r="E173" i="78"/>
  <c r="AE172" i="78"/>
  <c r="AC172" i="78"/>
  <c r="V172" i="78"/>
  <c r="AD172" i="78" s="1"/>
  <c r="E172" i="78"/>
  <c r="AC171" i="78"/>
  <c r="AE171" i="78" s="1"/>
  <c r="V171" i="78"/>
  <c r="AD171" i="78" s="1"/>
  <c r="E171" i="78"/>
  <c r="AD170" i="78"/>
  <c r="AC170" i="78"/>
  <c r="AE170" i="78" s="1"/>
  <c r="V170" i="78"/>
  <c r="E170" i="78"/>
  <c r="AE169" i="78"/>
  <c r="AD169" i="78"/>
  <c r="AC169" i="78"/>
  <c r="V169" i="78"/>
  <c r="E169" i="78"/>
  <c r="AE168" i="78"/>
  <c r="AC168" i="78"/>
  <c r="V168" i="78"/>
  <c r="AD168" i="78" s="1"/>
  <c r="E168" i="78"/>
  <c r="AC167" i="78"/>
  <c r="AE167" i="78" s="1"/>
  <c r="V167" i="78"/>
  <c r="AD167" i="78" s="1"/>
  <c r="E167" i="78"/>
  <c r="AD166" i="78"/>
  <c r="AC166" i="78"/>
  <c r="AE166" i="78" s="1"/>
  <c r="V166" i="78"/>
  <c r="E166" i="78"/>
  <c r="AE165" i="78"/>
  <c r="AD165" i="78"/>
  <c r="AC165" i="78"/>
  <c r="V165" i="78"/>
  <c r="E165" i="78"/>
  <c r="AE164" i="78"/>
  <c r="AC164" i="78"/>
  <c r="V164" i="78"/>
  <c r="AD164" i="78" s="1"/>
  <c r="E164" i="78"/>
  <c r="AC163" i="78"/>
  <c r="AE163" i="78" s="1"/>
  <c r="V163" i="78"/>
  <c r="AD163" i="78" s="1"/>
  <c r="E163" i="78"/>
  <c r="AD162" i="78"/>
  <c r="AC162" i="78"/>
  <c r="AE162" i="78" s="1"/>
  <c r="V162" i="78"/>
  <c r="E162" i="78"/>
  <c r="AE161" i="78"/>
  <c r="AD161" i="78"/>
  <c r="AC161" i="78"/>
  <c r="V161" i="78"/>
  <c r="E161" i="78"/>
  <c r="AE160" i="78"/>
  <c r="AC160" i="78"/>
  <c r="V160" i="78"/>
  <c r="AD160" i="78" s="1"/>
  <c r="E160" i="78"/>
  <c r="AC159" i="78"/>
  <c r="AE159" i="78" s="1"/>
  <c r="V159" i="78"/>
  <c r="AD159" i="78" s="1"/>
  <c r="E159" i="78"/>
  <c r="AD158" i="78"/>
  <c r="AC158" i="78"/>
  <c r="AE158" i="78" s="1"/>
  <c r="V158" i="78"/>
  <c r="E158" i="78"/>
  <c r="AE157" i="78"/>
  <c r="AD157" i="78"/>
  <c r="AC157" i="78"/>
  <c r="V157" i="78"/>
  <c r="E157" i="78"/>
  <c r="AE156" i="78"/>
  <c r="AC156" i="78"/>
  <c r="V156" i="78"/>
  <c r="AD156" i="78" s="1"/>
  <c r="E156" i="78"/>
  <c r="AC155" i="78"/>
  <c r="AE155" i="78" s="1"/>
  <c r="V155" i="78"/>
  <c r="AD155" i="78" s="1"/>
  <c r="E155" i="78"/>
  <c r="AD154" i="78"/>
  <c r="AC154" i="78"/>
  <c r="AE154" i="78" s="1"/>
  <c r="V154" i="78"/>
  <c r="E154" i="78"/>
  <c r="AE153" i="78"/>
  <c r="AD153" i="78"/>
  <c r="AC153" i="78"/>
  <c r="V153" i="78"/>
  <c r="E153" i="78"/>
  <c r="AE152" i="78"/>
  <c r="AC152" i="78"/>
  <c r="V152" i="78"/>
  <c r="AD152" i="78" s="1"/>
  <c r="E152" i="78"/>
  <c r="AC151" i="78"/>
  <c r="AE151" i="78" s="1"/>
  <c r="V151" i="78"/>
  <c r="AD151" i="78" s="1"/>
  <c r="E151" i="78"/>
  <c r="AD150" i="78"/>
  <c r="AC150" i="78"/>
  <c r="AE150" i="78" s="1"/>
  <c r="V150" i="78"/>
  <c r="E150" i="78"/>
  <c r="AE149" i="78"/>
  <c r="AD149" i="78"/>
  <c r="AC149" i="78"/>
  <c r="V149" i="78"/>
  <c r="E149" i="78"/>
  <c r="AE148" i="78"/>
  <c r="AC148" i="78"/>
  <c r="V148" i="78"/>
  <c r="AD148" i="78" s="1"/>
  <c r="E148" i="78"/>
  <c r="AC147" i="78"/>
  <c r="AE147" i="78" s="1"/>
  <c r="V147" i="78"/>
  <c r="AD147" i="78" s="1"/>
  <c r="E147" i="78"/>
  <c r="AD146" i="78"/>
  <c r="AC146" i="78"/>
  <c r="AE146" i="78" s="1"/>
  <c r="V146" i="78"/>
  <c r="E146" i="78"/>
  <c r="AE145" i="78"/>
  <c r="AD145" i="78"/>
  <c r="AC145" i="78"/>
  <c r="V145" i="78"/>
  <c r="E145" i="78"/>
  <c r="AE144" i="78"/>
  <c r="AC144" i="78"/>
  <c r="V144" i="78"/>
  <c r="AD144" i="78" s="1"/>
  <c r="E144" i="78"/>
  <c r="AC143" i="78"/>
  <c r="AE143" i="78" s="1"/>
  <c r="V143" i="78"/>
  <c r="AD143" i="78" s="1"/>
  <c r="E143" i="78"/>
  <c r="AD142" i="78"/>
  <c r="AC142" i="78"/>
  <c r="AE142" i="78" s="1"/>
  <c r="V142" i="78"/>
  <c r="E142" i="78"/>
  <c r="AE141" i="78"/>
  <c r="AD141" i="78"/>
  <c r="AC141" i="78"/>
  <c r="V141" i="78"/>
  <c r="E141" i="78"/>
  <c r="AE140" i="78"/>
  <c r="AC140" i="78"/>
  <c r="V140" i="78"/>
  <c r="AD140" i="78" s="1"/>
  <c r="E140" i="78"/>
  <c r="AC139" i="78"/>
  <c r="AE139" i="78" s="1"/>
  <c r="V139" i="78"/>
  <c r="AD139" i="78" s="1"/>
  <c r="E139" i="78"/>
  <c r="AD138" i="78"/>
  <c r="AC138" i="78"/>
  <c r="AE138" i="78" s="1"/>
  <c r="V138" i="78"/>
  <c r="E138" i="78"/>
  <c r="AE137" i="78"/>
  <c r="AD137" i="78"/>
  <c r="AC137" i="78"/>
  <c r="V137" i="78"/>
  <c r="E137" i="78"/>
  <c r="AE136" i="78"/>
  <c r="AC136" i="78"/>
  <c r="V136" i="78"/>
  <c r="AD136" i="78" s="1"/>
  <c r="E136" i="78"/>
  <c r="AC135" i="78"/>
  <c r="AE135" i="78" s="1"/>
  <c r="V135" i="78"/>
  <c r="AD135" i="78" s="1"/>
  <c r="E135" i="78"/>
  <c r="AD134" i="78"/>
  <c r="AC134" i="78"/>
  <c r="AE134" i="78" s="1"/>
  <c r="V134" i="78"/>
  <c r="E134" i="78"/>
  <c r="AE133" i="78"/>
  <c r="AD133" i="78"/>
  <c r="AC133" i="78"/>
  <c r="V133" i="78"/>
  <c r="E133" i="78"/>
  <c r="AE132" i="78"/>
  <c r="AC132" i="78"/>
  <c r="V132" i="78"/>
  <c r="AD132" i="78" s="1"/>
  <c r="E132" i="78"/>
  <c r="AC131" i="78"/>
  <c r="AE131" i="78" s="1"/>
  <c r="V131" i="78"/>
  <c r="AD131" i="78" s="1"/>
  <c r="E131" i="78"/>
  <c r="AD130" i="78"/>
  <c r="AC130" i="78"/>
  <c r="AE130" i="78" s="1"/>
  <c r="V130" i="78"/>
  <c r="E130" i="78"/>
  <c r="AE129" i="78"/>
  <c r="AD129" i="78"/>
  <c r="AC129" i="78"/>
  <c r="V129" i="78"/>
  <c r="E129" i="78"/>
  <c r="AE128" i="78"/>
  <c r="AC128" i="78"/>
  <c r="V128" i="78"/>
  <c r="AD128" i="78" s="1"/>
  <c r="E128" i="78"/>
  <c r="AC127" i="78"/>
  <c r="AE127" i="78" s="1"/>
  <c r="V127" i="78"/>
  <c r="AD127" i="78" s="1"/>
  <c r="E127" i="78"/>
  <c r="AD126" i="78"/>
  <c r="AC126" i="78"/>
  <c r="AE126" i="78" s="1"/>
  <c r="V126" i="78"/>
  <c r="E126" i="78"/>
  <c r="AE125" i="78"/>
  <c r="AD125" i="78"/>
  <c r="AC125" i="78"/>
  <c r="V125" i="78"/>
  <c r="E125" i="78"/>
  <c r="AE124" i="78"/>
  <c r="AC124" i="78"/>
  <c r="V124" i="78"/>
  <c r="AD124" i="78" s="1"/>
  <c r="E124" i="78"/>
  <c r="AC123" i="78"/>
  <c r="AE123" i="78" s="1"/>
  <c r="V123" i="78"/>
  <c r="AD123" i="78" s="1"/>
  <c r="E123" i="78"/>
  <c r="AD122" i="78"/>
  <c r="AC122" i="78"/>
  <c r="AE122" i="78" s="1"/>
  <c r="V122" i="78"/>
  <c r="E122" i="78"/>
  <c r="AE121" i="78"/>
  <c r="AD121" i="78"/>
  <c r="AC121" i="78"/>
  <c r="V121" i="78"/>
  <c r="E121" i="78"/>
  <c r="AE120" i="78"/>
  <c r="AC120" i="78"/>
  <c r="V120" i="78"/>
  <c r="AD120" i="78" s="1"/>
  <c r="E120" i="78"/>
  <c r="AC119" i="78"/>
  <c r="AE119" i="78" s="1"/>
  <c r="V119" i="78"/>
  <c r="AD119" i="78" s="1"/>
  <c r="E119" i="78"/>
  <c r="AD118" i="78"/>
  <c r="AC118" i="78"/>
  <c r="AE118" i="78" s="1"/>
  <c r="V118" i="78"/>
  <c r="E118" i="78"/>
  <c r="AE117" i="78"/>
  <c r="AD117" i="78"/>
  <c r="AC117" i="78"/>
  <c r="V117" i="78"/>
  <c r="E117" i="78"/>
  <c r="AE116" i="78"/>
  <c r="AC116" i="78"/>
  <c r="V116" i="78"/>
  <c r="AD116" i="78" s="1"/>
  <c r="E116" i="78"/>
  <c r="AC115" i="78"/>
  <c r="AE115" i="78" s="1"/>
  <c r="V115" i="78"/>
  <c r="AD115" i="78" s="1"/>
  <c r="E115" i="78"/>
  <c r="AD114" i="78"/>
  <c r="AC114" i="78"/>
  <c r="AE114" i="78" s="1"/>
  <c r="V114" i="78"/>
  <c r="E114" i="78"/>
  <c r="AE113" i="78"/>
  <c r="AD113" i="78"/>
  <c r="AC113" i="78"/>
  <c r="V113" i="78"/>
  <c r="E113" i="78"/>
  <c r="AE112" i="78"/>
  <c r="AC112" i="78"/>
  <c r="V112" i="78"/>
  <c r="AD112" i="78" s="1"/>
  <c r="E112" i="78"/>
  <c r="AC111" i="78"/>
  <c r="AE111" i="78" s="1"/>
  <c r="V111" i="78"/>
  <c r="AD111" i="78" s="1"/>
  <c r="E111" i="78"/>
  <c r="AD110" i="78"/>
  <c r="AC110" i="78"/>
  <c r="AE110" i="78" s="1"/>
  <c r="V110" i="78"/>
  <c r="E110" i="78"/>
  <c r="AE109" i="78"/>
  <c r="AD109" i="78"/>
  <c r="AC109" i="78"/>
  <c r="V109" i="78"/>
  <c r="E109" i="78"/>
  <c r="AE108" i="78"/>
  <c r="AC108" i="78"/>
  <c r="V108" i="78"/>
  <c r="AD108" i="78" s="1"/>
  <c r="E108" i="78"/>
  <c r="AC107" i="78"/>
  <c r="AE107" i="78" s="1"/>
  <c r="V107" i="78"/>
  <c r="AD107" i="78" s="1"/>
  <c r="E107" i="78"/>
  <c r="AD106" i="78"/>
  <c r="AC106" i="78"/>
  <c r="AE106" i="78" s="1"/>
  <c r="V106" i="78"/>
  <c r="E106" i="78"/>
  <c r="AE105" i="78"/>
  <c r="AD105" i="78"/>
  <c r="AC105" i="78"/>
  <c r="V105" i="78"/>
  <c r="E105" i="78"/>
  <c r="AE104" i="78"/>
  <c r="AC104" i="78"/>
  <c r="V104" i="78"/>
  <c r="AD104" i="78" s="1"/>
  <c r="E104" i="78"/>
  <c r="AC103" i="78"/>
  <c r="AE103" i="78" s="1"/>
  <c r="V103" i="78"/>
  <c r="AD103" i="78" s="1"/>
  <c r="E103" i="78"/>
  <c r="AD102" i="78"/>
  <c r="AC102" i="78"/>
  <c r="AE102" i="78" s="1"/>
  <c r="V102" i="78"/>
  <c r="E102" i="78"/>
  <c r="AE101" i="78"/>
  <c r="AD101" i="78"/>
  <c r="AC101" i="78"/>
  <c r="V101" i="78"/>
  <c r="E101" i="78"/>
  <c r="AE100" i="78"/>
  <c r="AC100" i="78"/>
  <c r="V100" i="78"/>
  <c r="AD100" i="78" s="1"/>
  <c r="E100" i="78"/>
  <c r="AC99" i="78"/>
  <c r="AE99" i="78" s="1"/>
  <c r="V99" i="78"/>
  <c r="AD99" i="78" s="1"/>
  <c r="E99" i="78"/>
  <c r="AD98" i="78"/>
  <c r="AC98" i="78"/>
  <c r="AE98" i="78" s="1"/>
  <c r="V98" i="78"/>
  <c r="E98" i="78"/>
  <c r="AE97" i="78"/>
  <c r="AD97" i="78"/>
  <c r="AC97" i="78"/>
  <c r="V97" i="78"/>
  <c r="E97" i="78"/>
  <c r="AE96" i="78"/>
  <c r="AC96" i="78"/>
  <c r="V96" i="78"/>
  <c r="AD96" i="78" s="1"/>
  <c r="E96" i="78"/>
  <c r="AC95" i="78"/>
  <c r="AE95" i="78" s="1"/>
  <c r="V95" i="78"/>
  <c r="AD95" i="78" s="1"/>
  <c r="E95" i="78"/>
  <c r="AD94" i="78"/>
  <c r="AC94" i="78"/>
  <c r="AE94" i="78" s="1"/>
  <c r="V94" i="78"/>
  <c r="E94" i="78"/>
  <c r="AE93" i="78"/>
  <c r="AC93" i="78"/>
  <c r="V93" i="78"/>
  <c r="N93" i="78"/>
  <c r="E93" i="78"/>
  <c r="AC92" i="78"/>
  <c r="AE92" i="78" s="1"/>
  <c r="V92" i="78"/>
  <c r="AD92" i="78" s="1"/>
  <c r="E92" i="78"/>
  <c r="AD91" i="78"/>
  <c r="AC91" i="78"/>
  <c r="AE91" i="78" s="1"/>
  <c r="V91" i="78"/>
  <c r="E91" i="78"/>
  <c r="AE90" i="78"/>
  <c r="AD90" i="78"/>
  <c r="AC90" i="78"/>
  <c r="V90" i="78"/>
  <c r="E90" i="78"/>
  <c r="AE89" i="78"/>
  <c r="AC89" i="78"/>
  <c r="V89" i="78"/>
  <c r="AD89" i="78" s="1"/>
  <c r="E89" i="78"/>
  <c r="AC88" i="78"/>
  <c r="AE88" i="78" s="1"/>
  <c r="V88" i="78"/>
  <c r="AD88" i="78" s="1"/>
  <c r="E88" i="78"/>
  <c r="AD87" i="78"/>
  <c r="AC87" i="78"/>
  <c r="AE87" i="78" s="1"/>
  <c r="V87" i="78"/>
  <c r="E87" i="78"/>
  <c r="AE86" i="78"/>
  <c r="AD86" i="78"/>
  <c r="AC86" i="78"/>
  <c r="V86" i="78"/>
  <c r="E86" i="78"/>
  <c r="AE85" i="78"/>
  <c r="AC85" i="78"/>
  <c r="V85" i="78"/>
  <c r="AD85" i="78" s="1"/>
  <c r="E85" i="78"/>
  <c r="AC84" i="78"/>
  <c r="AE84" i="78" s="1"/>
  <c r="V84" i="78"/>
  <c r="AD84" i="78" s="1"/>
  <c r="E84" i="78"/>
  <c r="AD83" i="78"/>
  <c r="AC83" i="78"/>
  <c r="AE83" i="78" s="1"/>
  <c r="V83" i="78"/>
  <c r="E83" i="78"/>
  <c r="AE82" i="78"/>
  <c r="AD82" i="78"/>
  <c r="AC82" i="78"/>
  <c r="V82" i="78"/>
  <c r="E82" i="78"/>
  <c r="AE81" i="78"/>
  <c r="AC81" i="78"/>
  <c r="V81" i="78"/>
  <c r="AD81" i="78" s="1"/>
  <c r="E81" i="78"/>
  <c r="AC80" i="78"/>
  <c r="AE80" i="78" s="1"/>
  <c r="V80" i="78"/>
  <c r="AD80" i="78" s="1"/>
  <c r="E80" i="78"/>
  <c r="AD79" i="78"/>
  <c r="AC79" i="78"/>
  <c r="AE79" i="78" s="1"/>
  <c r="V79" i="78"/>
  <c r="E79" i="78"/>
  <c r="AE78" i="78"/>
  <c r="AD78" i="78"/>
  <c r="AC78" i="78"/>
  <c r="V78" i="78"/>
  <c r="E78" i="78"/>
  <c r="AE77" i="78"/>
  <c r="AC77" i="78"/>
  <c r="V77" i="78"/>
  <c r="AD77" i="78" s="1"/>
  <c r="E77" i="78"/>
  <c r="AC76" i="78"/>
  <c r="AE76" i="78" s="1"/>
  <c r="V76" i="78"/>
  <c r="AD76" i="78" s="1"/>
  <c r="E76" i="78"/>
  <c r="AD75" i="78"/>
  <c r="AC75" i="78"/>
  <c r="AE75" i="78" s="1"/>
  <c r="V75" i="78"/>
  <c r="E75" i="78"/>
  <c r="AE74" i="78"/>
  <c r="AD74" i="78"/>
  <c r="AC74" i="78"/>
  <c r="V74" i="78"/>
  <c r="E74" i="78"/>
  <c r="AE73" i="78"/>
  <c r="AC73" i="78"/>
  <c r="V73" i="78"/>
  <c r="AD73" i="78" s="1"/>
  <c r="E73" i="78"/>
  <c r="AC72" i="78"/>
  <c r="AE72" i="78" s="1"/>
  <c r="V72" i="78"/>
  <c r="AD72" i="78" s="1"/>
  <c r="E72" i="78"/>
  <c r="AD71" i="78"/>
  <c r="AC71" i="78"/>
  <c r="AE71" i="78" s="1"/>
  <c r="V71" i="78"/>
  <c r="E71" i="78"/>
  <c r="AE70" i="78"/>
  <c r="AD70" i="78"/>
  <c r="AC70" i="78"/>
  <c r="V70" i="78"/>
  <c r="E70" i="78"/>
  <c r="AE69" i="78"/>
  <c r="AC69" i="78"/>
  <c r="V69" i="78"/>
  <c r="AD69" i="78" s="1"/>
  <c r="E69" i="78"/>
  <c r="AC68" i="78"/>
  <c r="AE68" i="78" s="1"/>
  <c r="V68" i="78"/>
  <c r="AD68" i="78" s="1"/>
  <c r="E68" i="78"/>
  <c r="AD67" i="78"/>
  <c r="AC67" i="78"/>
  <c r="AE67" i="78" s="1"/>
  <c r="V67" i="78"/>
  <c r="E67" i="78"/>
  <c r="AE66" i="78"/>
  <c r="AD66" i="78"/>
  <c r="AC66" i="78"/>
  <c r="V66" i="78"/>
  <c r="E66" i="78"/>
  <c r="AE65" i="78"/>
  <c r="AC65" i="78"/>
  <c r="V65" i="78"/>
  <c r="AD65" i="78" s="1"/>
  <c r="E65" i="78"/>
  <c r="AC64" i="78"/>
  <c r="AE64" i="78" s="1"/>
  <c r="V64" i="78"/>
  <c r="AD64" i="78" s="1"/>
  <c r="E64" i="78"/>
  <c r="AD63" i="78"/>
  <c r="AC63" i="78"/>
  <c r="AE63" i="78" s="1"/>
  <c r="V63" i="78"/>
  <c r="E63" i="78"/>
  <c r="AE62" i="78"/>
  <c r="AD62" i="78"/>
  <c r="AC62" i="78"/>
  <c r="V62" i="78"/>
  <c r="E62" i="78"/>
  <c r="AE61" i="78"/>
  <c r="AC61" i="78"/>
  <c r="V61" i="78"/>
  <c r="AD61" i="78" s="1"/>
  <c r="E61" i="78"/>
  <c r="AC60" i="78"/>
  <c r="AE60" i="78" s="1"/>
  <c r="V60" i="78"/>
  <c r="AD60" i="78" s="1"/>
  <c r="E60" i="78"/>
  <c r="AD59" i="78"/>
  <c r="AC59" i="78"/>
  <c r="AE59" i="78" s="1"/>
  <c r="V59" i="78"/>
  <c r="E59" i="78"/>
  <c r="AE58" i="78"/>
  <c r="AD58" i="78"/>
  <c r="AC58" i="78"/>
  <c r="V58" i="78"/>
  <c r="E58" i="78"/>
  <c r="AE57" i="78"/>
  <c r="AC57" i="78"/>
  <c r="V57" i="78"/>
  <c r="AD57" i="78" s="1"/>
  <c r="E57" i="78"/>
  <c r="AC56" i="78"/>
  <c r="AE56" i="78" s="1"/>
  <c r="V56" i="78"/>
  <c r="AD56" i="78" s="1"/>
  <c r="E56" i="78"/>
  <c r="AD55" i="78"/>
  <c r="AC55" i="78"/>
  <c r="AE55" i="78" s="1"/>
  <c r="V55" i="78"/>
  <c r="E55" i="78"/>
  <c r="AE54" i="78"/>
  <c r="AD54" i="78"/>
  <c r="AC54" i="78"/>
  <c r="V54" i="78"/>
  <c r="E54" i="78"/>
  <c r="AE53" i="78"/>
  <c r="AC53" i="78"/>
  <c r="V53" i="78"/>
  <c r="AD53" i="78" s="1"/>
  <c r="E53" i="78"/>
  <c r="AC52" i="78"/>
  <c r="AE52" i="78" s="1"/>
  <c r="V52" i="78"/>
  <c r="AD52" i="78" s="1"/>
  <c r="E52" i="78"/>
  <c r="AD51" i="78"/>
  <c r="AC51" i="78"/>
  <c r="AE51" i="78" s="1"/>
  <c r="V51" i="78"/>
  <c r="E51" i="78"/>
  <c r="AE50" i="78"/>
  <c r="AD50" i="78"/>
  <c r="AC50" i="78"/>
  <c r="V50" i="78"/>
  <c r="E50" i="78"/>
  <c r="AE49" i="78"/>
  <c r="AC49" i="78"/>
  <c r="V49" i="78"/>
  <c r="AD49" i="78" s="1"/>
  <c r="E49" i="78"/>
  <c r="AC48" i="78"/>
  <c r="AE48" i="78" s="1"/>
  <c r="V48" i="78"/>
  <c r="AD48" i="78" s="1"/>
  <c r="E48" i="78"/>
  <c r="AE47" i="78"/>
  <c r="AD47" i="78"/>
  <c r="AC47" i="78"/>
  <c r="V47" i="78"/>
  <c r="E47" i="78"/>
  <c r="AE46" i="78"/>
  <c r="AC46" i="78"/>
  <c r="V46" i="78"/>
  <c r="AD46" i="78" s="1"/>
  <c r="E46" i="78"/>
  <c r="AC45" i="78"/>
  <c r="AE45" i="78" s="1"/>
  <c r="V45" i="78"/>
  <c r="AD45" i="78" s="1"/>
  <c r="E45" i="78"/>
  <c r="AC44" i="78"/>
  <c r="AE44" i="78" s="1"/>
  <c r="V44" i="78"/>
  <c r="AD44" i="78" s="1"/>
  <c r="E44" i="78"/>
  <c r="AD43" i="78"/>
  <c r="AC43" i="78"/>
  <c r="AE43" i="78" s="1"/>
  <c r="V43" i="78"/>
  <c r="E43" i="78"/>
  <c r="AE42" i="78"/>
  <c r="AD42" i="78"/>
  <c r="AC42" i="78"/>
  <c r="V42" i="78"/>
  <c r="E42" i="78"/>
  <c r="AE41" i="78"/>
  <c r="AC41" i="78"/>
  <c r="V41" i="78"/>
  <c r="AD41" i="78" s="1"/>
  <c r="E41" i="78"/>
  <c r="AD40" i="78"/>
  <c r="AC40" i="78"/>
  <c r="AE40" i="78" s="1"/>
  <c r="V40" i="78"/>
  <c r="E40" i="78"/>
  <c r="AE39" i="78"/>
  <c r="AD39" i="78"/>
  <c r="AC39" i="78"/>
  <c r="V39" i="78"/>
  <c r="E39" i="78"/>
  <c r="AE38" i="78"/>
  <c r="AC38" i="78"/>
  <c r="V38" i="78"/>
  <c r="AD38" i="78" s="1"/>
  <c r="E38" i="78"/>
  <c r="AC37" i="78"/>
  <c r="AE37" i="78" s="1"/>
  <c r="V37" i="78"/>
  <c r="AD37" i="78" s="1"/>
  <c r="E37" i="78"/>
  <c r="AC36" i="78"/>
  <c r="AE36" i="78" s="1"/>
  <c r="V36" i="78"/>
  <c r="AD36" i="78" s="1"/>
  <c r="E36" i="78"/>
  <c r="AD35" i="78"/>
  <c r="AC35" i="78"/>
  <c r="AE35" i="78" s="1"/>
  <c r="V35" i="78"/>
  <c r="E35" i="78"/>
  <c r="AE34" i="78"/>
  <c r="AD34" i="78"/>
  <c r="AC34" i="78"/>
  <c r="V34" i="78"/>
  <c r="E34" i="78"/>
  <c r="AE33" i="78"/>
  <c r="AC33" i="78"/>
  <c r="V33" i="78"/>
  <c r="AD33" i="78" s="1"/>
  <c r="E33" i="78"/>
  <c r="AD32" i="78"/>
  <c r="AC32" i="78"/>
  <c r="AE32" i="78" s="1"/>
  <c r="V32" i="78"/>
  <c r="E32" i="78"/>
  <c r="AE31" i="78"/>
  <c r="AD31" i="78"/>
  <c r="AC31" i="78"/>
  <c r="V31" i="78"/>
  <c r="E31" i="78"/>
  <c r="AE30" i="78"/>
  <c r="AC30" i="78"/>
  <c r="V30" i="78"/>
  <c r="AD30" i="78" s="1"/>
  <c r="E30" i="78"/>
  <c r="AC29" i="78"/>
  <c r="AE29" i="78" s="1"/>
  <c r="V29" i="78"/>
  <c r="AD29" i="78" s="1"/>
  <c r="E29" i="78"/>
  <c r="AC28" i="78"/>
  <c r="AE28" i="78" s="1"/>
  <c r="V28" i="78"/>
  <c r="AD28" i="78" s="1"/>
  <c r="E28" i="78"/>
  <c r="AD27" i="78"/>
  <c r="AC27" i="78"/>
  <c r="AE27" i="78" s="1"/>
  <c r="V27" i="78"/>
  <c r="E27" i="78"/>
  <c r="AE26" i="78"/>
  <c r="AD26" i="78"/>
  <c r="AC26" i="78"/>
  <c r="V26" i="78"/>
  <c r="E26" i="78"/>
  <c r="AE25" i="78"/>
  <c r="AC25" i="78"/>
  <c r="V25" i="78"/>
  <c r="AD25" i="78" s="1"/>
  <c r="E25" i="78"/>
  <c r="AD24" i="78"/>
  <c r="AC24" i="78"/>
  <c r="AE24" i="78" s="1"/>
  <c r="V24" i="78"/>
  <c r="E24" i="78"/>
  <c r="AE23" i="78"/>
  <c r="AD23" i="78"/>
  <c r="AC23" i="78"/>
  <c r="V23" i="78"/>
  <c r="E23" i="78"/>
  <c r="AE22" i="78"/>
  <c r="AC22" i="78"/>
  <c r="V22" i="78"/>
  <c r="AD22" i="78" s="1"/>
  <c r="E22" i="78"/>
  <c r="AC21" i="78"/>
  <c r="AE21" i="78" s="1"/>
  <c r="V21" i="78"/>
  <c r="AD21" i="78" s="1"/>
  <c r="E21" i="78"/>
  <c r="AC20" i="78"/>
  <c r="AE20" i="78" s="1"/>
  <c r="V20" i="78"/>
  <c r="AD20" i="78" s="1"/>
  <c r="E20" i="78"/>
  <c r="AD19" i="78"/>
  <c r="AC19" i="78"/>
  <c r="AE19" i="78" s="1"/>
  <c r="V19" i="78"/>
  <c r="E19" i="78"/>
  <c r="AE18" i="78"/>
  <c r="AD18" i="78"/>
  <c r="AC18" i="78"/>
  <c r="V18" i="78"/>
  <c r="E18" i="78"/>
  <c r="AE17" i="78"/>
  <c r="AC17" i="78"/>
  <c r="V17" i="78"/>
  <c r="AD17" i="78" s="1"/>
  <c r="E17" i="78"/>
  <c r="AD16" i="78"/>
  <c r="AC16" i="78"/>
  <c r="AE16" i="78" s="1"/>
  <c r="V16" i="78"/>
  <c r="E16" i="78"/>
  <c r="AE15" i="78"/>
  <c r="AD15" i="78"/>
  <c r="AC15" i="78"/>
  <c r="V15" i="78"/>
  <c r="E15" i="78"/>
  <c r="AE14" i="78"/>
  <c r="AC14" i="78"/>
  <c r="V14" i="78"/>
  <c r="AD14" i="78" s="1"/>
  <c r="E14" i="78"/>
  <c r="AC13" i="78"/>
  <c r="AE13" i="78" s="1"/>
  <c r="V13" i="78"/>
  <c r="AD13" i="78" s="1"/>
  <c r="E13" i="78"/>
  <c r="AC12" i="78"/>
  <c r="AE12" i="78" s="1"/>
  <c r="V12" i="78"/>
  <c r="AD12" i="78" s="1"/>
  <c r="E12" i="78"/>
  <c r="AD11" i="78"/>
  <c r="AC11" i="78"/>
  <c r="AE11" i="78" s="1"/>
  <c r="V11" i="78"/>
  <c r="E11" i="78"/>
  <c r="AE10" i="78"/>
  <c r="AD10" i="78"/>
  <c r="AC10" i="78"/>
  <c r="V10" i="78"/>
  <c r="E10" i="78"/>
  <c r="AE9" i="78"/>
  <c r="AC9" i="78"/>
  <c r="V9" i="78"/>
  <c r="AD9" i="78" s="1"/>
  <c r="E9" i="78"/>
  <c r="AD8" i="78"/>
  <c r="AC8" i="78"/>
  <c r="AE8" i="78" s="1"/>
  <c r="V8" i="78"/>
  <c r="E8" i="78"/>
  <c r="AE7" i="78"/>
  <c r="AD7" i="78"/>
  <c r="AC7" i="78"/>
  <c r="V7" i="78"/>
  <c r="E7" i="78"/>
  <c r="AE6" i="78"/>
  <c r="AC6" i="78"/>
  <c r="V6" i="78"/>
  <c r="AD6" i="78" s="1"/>
  <c r="E6" i="78"/>
  <c r="AC5" i="78"/>
  <c r="AE5" i="78" s="1"/>
  <c r="V5" i="78"/>
  <c r="AD5" i="78" s="1"/>
  <c r="E5" i="78"/>
  <c r="AC4" i="78"/>
  <c r="AE4" i="78" s="1"/>
  <c r="V4" i="78"/>
  <c r="V857" i="78" s="1"/>
  <c r="E4" i="78"/>
  <c r="N857" i="78" l="1"/>
  <c r="AD93" i="78"/>
  <c r="AD4" i="78"/>
  <c r="AD857" i="78" s="1"/>
</calcChain>
</file>

<file path=xl/comments1.xml><?xml version="1.0" encoding="utf-8"?>
<comments xmlns="http://schemas.openxmlformats.org/spreadsheetml/2006/main">
  <authors>
    <author>Dell</author>
    <author>Larissa Soares Guimaraes</author>
  </authors>
  <commentList>
    <comment ref="R3" authorId="0" shapeId="0">
      <text>
        <r>
          <rPr>
            <b/>
            <sz val="9"/>
            <color indexed="81"/>
            <rFont val="Segoe UI"/>
            <family val="2"/>
          </rPr>
          <t>Dell:</t>
        </r>
        <r>
          <rPr>
            <sz val="9"/>
            <color indexed="81"/>
            <rFont val="Segoe UI"/>
            <family val="2"/>
          </rPr>
          <t xml:space="preserve">
Teste ICJ - Sete Lagoas R$100,00</t>
        </r>
      </text>
    </comment>
    <comment ref="C74" authorId="1" shapeId="0">
      <text>
        <r>
          <rPr>
            <b/>
            <sz val="9"/>
            <color indexed="81"/>
            <rFont val="Segoe UI"/>
            <family val="2"/>
          </rPr>
          <t>Larissa Soares Guimaraes:</t>
        </r>
        <r>
          <rPr>
            <sz val="9"/>
            <color indexed="81"/>
            <rFont val="Segoe UI"/>
            <family val="2"/>
          </rPr>
          <t xml:space="preserve">
Boa Esperança ganhou na justiça todos os valores em aberto, mas repassamos no dia 26/02/2019 apenas o valor da diferença (15/01/2019 parcial, 22/01/2019 e 29/01/2019), considerando o restante já como pago devido o bloqueio judicial de ICMS, no valor de R$ 2.334.650,12!!! 
Acompanhar se esse valor já foi transferido para o munucípio e verificar os lançamentos contábeis a serem feitos.</t>
        </r>
      </text>
    </comment>
  </commentList>
</comments>
</file>

<file path=xl/comments2.xml><?xml version="1.0" encoding="utf-8"?>
<comments xmlns="http://schemas.openxmlformats.org/spreadsheetml/2006/main">
  <authors>
    <author>Larissa Soares Guimaraes</author>
  </authors>
  <commentList>
    <comment ref="C74" authorId="0" shapeId="0">
      <text>
        <r>
          <rPr>
            <b/>
            <sz val="9"/>
            <color indexed="81"/>
            <rFont val="Segoe UI"/>
            <family val="2"/>
          </rPr>
          <t>Larissa Soares Guimaraes:</t>
        </r>
        <r>
          <rPr>
            <sz val="9"/>
            <color indexed="81"/>
            <rFont val="Segoe UI"/>
            <family val="2"/>
          </rPr>
          <t xml:space="preserve">
Boa Esperança ganhou na justiça todos os valores em aberto, mas repassamos no dia 26/02/2019 apenas o valor da diferença (15/01/2019 parcial, 22/01/2019 e 29/01/2019), considerando o restante já como pago devido o bloqueio judicial de ICMS, no valor de R$ 2.334.650,12!!! 
Acompanhar se esse valor já foi transferido para o munucípio e verificar os lançamentos contábeis a serem feitos.</t>
        </r>
      </text>
    </comment>
  </commentList>
</comments>
</file>

<file path=xl/sharedStrings.xml><?xml version="1.0" encoding="utf-8"?>
<sst xmlns="http://schemas.openxmlformats.org/spreadsheetml/2006/main" count="3486" uniqueCount="1261">
  <si>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</si>
  <si>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</si>
  <si>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</si>
  <si>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</si>
  <si>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</si>
  <si>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</si>
  <si>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</si>
  <si>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</si>
  <si>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</si>
  <si>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</si>
  <si>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</si>
  <si>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</si>
  <si>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</si>
  <si>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</si>
  <si>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</si>
  <si>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</si>
  <si>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</si>
  <si>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</si>
  <si>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</si>
  <si>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</si>
  <si>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</si>
  <si>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</si>
  <si>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</si>
  <si>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</si>
  <si>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</si>
  <si>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</si>
  <si>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</si>
  <si>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</si>
  <si>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</si>
  <si>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</si>
  <si>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</si>
  <si>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</si>
  <si>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</si>
  <si>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</si>
  <si>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</si>
  <si>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</si>
  <si>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</si>
  <si>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</si>
  <si>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</si>
  <si>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</si>
  <si>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</si>
  <si>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</si>
  <si>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</si>
  <si>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</si>
  <si>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</si>
  <si>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</si>
  <si>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</si>
  <si>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</si>
  <si>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</si>
  <si>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</si>
  <si>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</si>
  <si>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</si>
  <si>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</si>
  <si>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</si>
  <si>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</si>
  <si>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</si>
  <si>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</si>
  <si>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</si>
  <si>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</si>
  <si>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</si>
  <si>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</si>
  <si>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</si>
  <si>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</si>
  <si>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</si>
  <si>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</si>
  <si>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</si>
  <si>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</si>
  <si>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</si>
  <si>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</si>
  <si>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</si>
  <si>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</si>
  <si>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</si>
  <si>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</si>
  <si>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</si>
  <si>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</si>
  <si>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</si>
  <si>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</si>
  <si>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</si>
  <si>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</si>
  <si>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</si>
  <si>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</si>
  <si>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</si>
  <si>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</si>
  <si>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</si>
  <si>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</si>
  <si>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</si>
  <si>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</si>
  <si>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</si>
  <si>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</si>
  <si>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</si>
  <si>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</si>
  <si>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</si>
  <si>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</si>
  <si>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</si>
  <si>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</si>
  <si>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</si>
  <si>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</si>
  <si>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</si>
  <si>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</si>
  <si>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</si>
  <si>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</si>
  <si>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</si>
  <si>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</si>
  <si>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</si>
  <si>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</si>
  <si>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</si>
  <si>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</si>
  <si>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</si>
  <si>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</si>
  <si>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</si>
  <si>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</si>
  <si>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</si>
  <si>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</si>
  <si>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</si>
  <si>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</si>
  <si>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</si>
  <si>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</si>
  <si>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</si>
  <si>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</si>
  <si>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</si>
  <si>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</si>
  <si>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</si>
  <si>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</si>
  <si>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</si>
  <si>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</si>
  <si>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</si>
  <si>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</si>
  <si>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</si>
  <si>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</si>
  <si>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</si>
  <si>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</si>
  <si>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</si>
  <si>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</si>
  <si>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</si>
  <si>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</si>
  <si>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</si>
  <si>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</si>
  <si>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</si>
  <si>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</si>
  <si>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</si>
  <si>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</si>
  <si>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</si>
  <si>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</si>
  <si>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</si>
  <si>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</si>
  <si>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</si>
  <si>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</si>
  <si>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</si>
  <si>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</si>
  <si>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</si>
  <si>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</si>
  <si>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</si>
  <si>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</si>
  <si>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</si>
  <si>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</si>
  <si>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</si>
  <si>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</si>
  <si>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</si>
  <si>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</si>
  <si>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</si>
  <si>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</si>
  <si>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</si>
  <si>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</si>
  <si>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</si>
  <si>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</si>
  <si>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</si>
  <si>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</si>
  <si>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</si>
  <si>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</si>
  <si>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</si>
  <si>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</si>
  <si>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</si>
  <si>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</si>
  <si>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</si>
  <si>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</si>
  <si>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</si>
  <si>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</si>
  <si>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</si>
  <si>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</si>
  <si>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</si>
  <si>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</si>
  <si>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</si>
  <si>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</si>
  <si>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</si>
  <si>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</si>
  <si>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</si>
  <si>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</si>
  <si>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</si>
  <si>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</si>
  <si>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</si>
  <si>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</si>
  <si>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</si>
  <si>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</si>
  <si>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</si>
  <si>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</si>
  <si>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</si>
  <si>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</si>
  <si>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</si>
  <si>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</si>
  <si>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</si>
  <si>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</si>
  <si>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</si>
  <si>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</si>
  <si>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</si>
  <si>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</si>
  <si>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</si>
  <si>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</si>
  <si>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</si>
  <si>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</si>
  <si>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</si>
  <si>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</si>
  <si>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</si>
  <si>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</si>
  <si>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</si>
  <si>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</si>
  <si>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</si>
  <si>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</si>
  <si>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</si>
  <si>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</si>
  <si>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</si>
  <si>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</si>
  <si>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</si>
  <si>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</si>
  <si>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</si>
  <si>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</si>
  <si>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</si>
  <si>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</si>
  <si>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</si>
  <si>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</si>
  <si>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</si>
  <si>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</si>
  <si>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</si>
  <si>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</si>
  <si>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</si>
  <si>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</si>
  <si>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</si>
  <si>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</si>
  <si>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</si>
  <si>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</si>
  <si>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</si>
  <si>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</si>
  <si>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</si>
  <si>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</si>
  <si>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</si>
  <si>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</si>
  <si>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</si>
  <si>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</si>
  <si>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</si>
  <si>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</si>
  <si>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</si>
  <si>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</si>
  <si>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</si>
  <si>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</si>
  <si>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</si>
  <si>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</si>
  <si>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</si>
  <si>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</si>
  <si>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</si>
  <si>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</si>
  <si>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</si>
  <si>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</si>
  <si>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</si>
  <si>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</si>
  <si>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</si>
  <si>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</si>
  <si>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</si>
  <si>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</si>
  <si>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</si>
  <si>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</si>
  <si>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</si>
  <si>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</si>
  <si>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</si>
  <si>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</si>
  <si>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</si>
  <si>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</si>
  <si>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</si>
  <si>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</si>
  <si>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</si>
  <si>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</si>
  <si>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</si>
  <si>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</si>
  <si>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</si>
  <si>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</si>
  <si>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</si>
  <si>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</si>
  <si>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</si>
  <si>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</si>
  <si>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</si>
  <si>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</si>
  <si>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</si>
  <si>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</si>
  <si>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</si>
  <si>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</si>
  <si>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</si>
  <si>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</si>
  <si>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</si>
  <si>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</si>
  <si>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</si>
  <si>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</si>
  <si>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</si>
  <si>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</si>
  <si>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</si>
  <si>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</si>
  <si>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</si>
  <si>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</si>
  <si>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</si>
  <si>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</si>
  <si>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</si>
  <si>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</si>
  <si>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</si>
  <si>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</si>
  <si>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</si>
  <si>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</si>
  <si>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</si>
  <si>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</si>
  <si>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</si>
  <si>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</si>
  <si>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</si>
  <si>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</si>
  <si>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</si>
  <si>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</si>
  <si>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</si>
  <si>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</si>
  <si>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</si>
  <si>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</si>
  <si>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</si>
  <si>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</si>
  <si>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</si>
  <si>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</si>
  <si>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</si>
  <si>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</si>
  <si>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</si>
  <si>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</si>
  <si>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</si>
  <si>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</si>
  <si>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</si>
  <si>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</si>
  <si>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</si>
  <si>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</si>
  <si>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</si>
  <si>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</si>
  <si>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</si>
  <si>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</si>
  <si>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</si>
  <si>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</si>
  <si>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</si>
  <si>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</si>
  <si>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</si>
  <si>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</si>
  <si>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</si>
  <si>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</si>
  <si>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</si>
  <si>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</si>
  <si>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</si>
  <si>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</si>
  <si>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</si>
  <si>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</si>
  <si>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</si>
  <si>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</si>
  <si>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</si>
  <si>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</si>
  <si>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</si>
  <si>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</si>
  <si>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</si>
  <si>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</si>
  <si>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</si>
  <si>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</si>
  <si>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</si>
  <si>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</si>
  <si>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</si>
  <si>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</si>
  <si>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</si>
  <si>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</si>
  <si>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</si>
  <si>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</si>
  <si>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</si>
  <si>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</si>
  <si>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</si>
  <si>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</si>
  <si>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</si>
  <si>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</si>
  <si>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</si>
  <si>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</si>
  <si>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</si>
  <si>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</si>
  <si>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</si>
  <si>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</si>
  <si>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</si>
  <si>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</si>
  <si>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</si>
  <si>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</si>
  <si>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</si>
  <si>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</si>
  <si>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</si>
  <si>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</si>
  <si>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</si>
  <si>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</si>
  <si>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</si>
  <si>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</si>
  <si>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</si>
  <si>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</si>
  <si>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</si>
  <si>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</si>
  <si>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</si>
  <si>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</si>
  <si>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</si>
  <si>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</si>
  <si>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</si>
  <si>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</si>
  <si>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</si>
  <si>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</si>
  <si>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</si>
  <si>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</si>
  <si>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</si>
  <si>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</si>
  <si>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</si>
  <si>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</si>
  <si>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</si>
  <si>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</si>
  <si>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</si>
  <si>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</si>
  <si>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</si>
  <si>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</si>
  <si>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</si>
  <si>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</si>
  <si>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</si>
  <si>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</si>
  <si>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</si>
  <si>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</si>
  <si>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</si>
  <si>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</si>
  <si>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</si>
  <si>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</si>
  <si>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</si>
  <si>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</si>
  <si>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</si>
  <si>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</si>
  <si>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</si>
  <si>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</si>
  <si>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</si>
  <si>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</si>
  <si>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</si>
  <si>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</si>
  <si>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</si>
  <si>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</si>
  <si>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</si>
  <si>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</si>
  <si>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</si>
  <si>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</si>
  <si>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</si>
  <si>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</si>
  <si>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</si>
  <si>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</si>
  <si>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</si>
  <si>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</si>
  <si>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</si>
  <si>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</si>
  <si>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</si>
  <si>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</si>
  <si>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</si>
  <si>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</si>
  <si>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</si>
  <si>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</si>
  <si>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</si>
  <si>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</si>
  <si>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</si>
  <si>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</si>
  <si>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</si>
  <si>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</si>
  <si>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</si>
  <si>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</si>
  <si>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</si>
  <si>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</si>
  <si>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</si>
  <si>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</si>
  <si>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</si>
  <si>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</si>
  <si>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</si>
  <si>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</si>
  <si>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</si>
  <si>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</si>
  <si>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</si>
  <si>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</si>
  <si>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</si>
  <si>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</si>
  <si>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</si>
  <si>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</si>
  <si>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</si>
  <si>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</si>
  <si>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</si>
  <si>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</si>
  <si>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</si>
  <si>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</si>
  <si>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</si>
  <si>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</si>
  <si>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</si>
  <si>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</si>
  <si>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</si>
  <si>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</si>
  <si>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</si>
  <si>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</si>
  <si>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</si>
  <si>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</si>
  <si>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</si>
  <si>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</si>
  <si>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</si>
  <si>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</si>
  <si>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</si>
  <si>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</si>
  <si>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</si>
  <si>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</si>
  <si>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</si>
  <si>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</si>
  <si>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</si>
  <si>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</si>
  <si>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</si>
  <si>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</si>
  <si>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</si>
  <si>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</si>
  <si>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</si>
  <si>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</si>
  <si>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</si>
  <si>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</si>
  <si>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</si>
  <si>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</si>
  <si>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</si>
  <si>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</si>
  <si>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</si>
  <si>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</si>
  <si>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</si>
  <si>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</si>
  <si>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</si>
  <si>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</si>
  <si>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</si>
  <si>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</si>
  <si>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</si>
  <si>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</si>
  <si>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</si>
  <si>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</si>
  <si>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</si>
  <si>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</si>
  <si>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</si>
  <si>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</si>
  <si>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</si>
  <si>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</si>
  <si>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</si>
  <si>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</si>
  <si>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</si>
  <si>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</si>
  <si>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</si>
  <si>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</si>
  <si>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</si>
  <si>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</si>
  <si>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</si>
  <si>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</si>
  <si>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</si>
  <si>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</si>
  <si>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</si>
  <si>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</si>
  <si>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</si>
  <si>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</si>
  <si>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</si>
  <si>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</si>
  <si>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</si>
  <si>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</si>
  <si>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</si>
  <si>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</si>
  <si>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</si>
  <si>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</si>
  <si>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</si>
  <si>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</si>
  <si>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</si>
  <si>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</si>
  <si>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</si>
  <si>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</si>
  <si>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</si>
  <si>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</si>
  <si>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</si>
  <si>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</si>
  <si>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</si>
  <si>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</si>
  <si>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</si>
  <si>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</si>
  <si>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</si>
  <si>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</si>
  <si>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</si>
  <si>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</si>
  <si>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</si>
  <si>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</si>
  <si>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</si>
  <si>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</si>
  <si>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</si>
  <si>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</si>
  <si>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</si>
  <si>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</si>
  <si>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</si>
  <si>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</si>
  <si>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</si>
  <si>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</si>
  <si>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</si>
  <si>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</si>
  <si>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</si>
  <si>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</si>
  <si>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</si>
  <si>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</si>
  <si>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</si>
  <si>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</si>
  <si>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</si>
  <si>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</si>
  <si>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</si>
  <si>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</si>
  <si>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</si>
  <si>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</si>
  <si>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</si>
  <si>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</si>
  <si>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</si>
  <si>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</si>
  <si>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</si>
  <si>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</si>
  <si>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</si>
  <si>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</si>
  <si>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</si>
  <si>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</si>
  <si>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</si>
  <si>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</si>
  <si>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</si>
  <si>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</si>
  <si>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</si>
  <si>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</si>
  <si>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</si>
  <si>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</si>
  <si>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</si>
  <si>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</si>
  <si>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</si>
  <si>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</si>
  <si>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</si>
  <si>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</si>
  <si>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</si>
  <si>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</si>
  <si>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</si>
  <si>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</si>
  <si>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</si>
  <si>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</si>
  <si>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</si>
  <si>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</si>
  <si>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</si>
  <si>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</si>
  <si>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</si>
  <si>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</si>
  <si>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</si>
  <si>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</si>
  <si>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</si>
  <si>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</si>
  <si>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</si>
  <si>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</si>
  <si>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</si>
  <si>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</si>
  <si>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</si>
  <si>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</si>
  <si>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</si>
  <si>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</si>
  <si>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</si>
  <si>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</si>
  <si>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</si>
  <si>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</si>
  <si>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</si>
  <si>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</si>
  <si>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</si>
  <si>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</si>
  <si>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</si>
  <si>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</si>
  <si>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</si>
  <si>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</si>
  <si>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</si>
  <si>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</si>
  <si>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</si>
  <si>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</si>
  <si>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</si>
  <si>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</si>
  <si>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</si>
  <si>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</si>
  <si>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</si>
  <si>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</si>
  <si>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</si>
  <si>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</si>
  <si>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</si>
  <si>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</si>
  <si>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</si>
  <si>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</si>
  <si>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</si>
  <si>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</si>
  <si>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</si>
  <si>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</si>
  <si>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</si>
  <si>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</si>
  <si>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 xml:space="preserve">TUPACIGUARA 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</si>
  <si>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</si>
  <si>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</si>
  <si>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</si>
  <si>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</si>
  <si>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</si>
  <si>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</si>
  <si>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</si>
  <si>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</si>
  <si>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</si>
  <si>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</si>
  <si>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</si>
  <si>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</si>
  <si>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</si>
  <si>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</si>
  <si>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</si>
  <si>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</si>
  <si>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</si>
  <si>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</si>
  <si>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</si>
  <si>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</si>
  <si>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</si>
  <si>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</si>
  <si>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</si>
  <si>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</si>
  <si>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</si>
  <si>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</si>
  <si>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</si>
  <si>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</si>
  <si>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</si>
  <si>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</si>
  <si>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</si>
  <si>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</si>
  <si>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</si>
  <si>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</si>
  <si>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</si>
  <si>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</si>
  <si>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</si>
  <si>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</si>
  <si>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</si>
  <si>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</si>
  <si>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</si>
  <si>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</si>
  <si>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</si>
  <si>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</si>
  <si>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</si>
  <si>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</si>
  <si>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</si>
  <si>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</si>
  <si>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</si>
  <si>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</si>
  <si>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</si>
  <si>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</si>
  <si>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</si>
  <si>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</si>
  <si>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</si>
  <si>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</si>
  <si>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</si>
  <si>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</si>
  <si>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</si>
  <si>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</si>
  <si>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</si>
  <si>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</si>
  <si>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</si>
  <si>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</si>
  <si>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</si>
  <si>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</si>
  <si>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</si>
  <si>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</si>
  <si>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</si>
  <si>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</si>
  <si>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</si>
  <si>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</si>
  <si>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</si>
  <si>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</si>
  <si>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</si>
  <si>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</si>
  <si>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</si>
  <si>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</si>
  <si>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</si>
  <si>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</si>
  <si>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</si>
  <si>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</si>
  <si>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</si>
  <si>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</si>
  <si>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</si>
  <si>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</si>
  <si>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</si>
  <si>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</si>
  <si>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</si>
  <si>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</si>
  <si>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</si>
  <si>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</si>
  <si>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</si>
  <si>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</si>
  <si>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</si>
  <si>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</si>
  <si>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</si>
  <si>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</si>
  <si>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</si>
  <si>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</si>
  <si>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</si>
  <si>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</si>
  <si>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</si>
  <si>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</si>
  <si>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</si>
  <si>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</si>
  <si>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</si>
  <si>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</si>
  <si>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</si>
  <si>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</si>
  <si>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</si>
  <si>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</si>
  <si>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</si>
  <si>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</si>
  <si>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</si>
  <si>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</si>
  <si>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</si>
  <si>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</si>
  <si>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</si>
  <si>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</si>
  <si>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</si>
  <si>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</si>
  <si>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</si>
  <si>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</si>
  <si>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</si>
  <si>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</si>
  <si>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</si>
  <si>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</si>
  <si>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</si>
  <si>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</si>
  <si>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</si>
  <si>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</si>
  <si>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</si>
  <si>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</si>
  <si>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</si>
  <si>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</si>
  <si>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</si>
  <si>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</si>
  <si>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</si>
  <si>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</si>
  <si>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</si>
  <si>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</si>
  <si>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</si>
  <si>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</si>
  <si>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</si>
  <si>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</si>
  <si>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</si>
  <si>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</si>
  <si>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</si>
  <si>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</si>
  <si>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</si>
  <si>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</si>
  <si>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</si>
  <si>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</si>
  <si>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</si>
  <si>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</si>
  <si>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</si>
  <si>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Total Geral</t>
  </si>
  <si>
    <t>MUNICÍPIOS</t>
  </si>
  <si>
    <t>Anexo Único</t>
  </si>
  <si>
    <t>LÍQUIDO</t>
  </si>
  <si>
    <t>CÓDIGO</t>
  </si>
  <si>
    <t>BRUTO</t>
  </si>
  <si>
    <t>FUNDEB</t>
  </si>
  <si>
    <t>1-2=3</t>
  </si>
  <si>
    <t>Os Superintendentes  da Superintendência Central de Administração Financeira e da Superintendência de Arrecadação e Informações Fiscais, no uso de suas atribuições, e tendo em vista o disposto no art. 151 e seu parágrafo único da Constituição do Estado de Minas Gerais e no art. 1º do Decreto nº 41.709, de 18 de junho de 2001, resolvem:</t>
  </si>
  <si>
    <t xml:space="preserve">    Art.2º - Esta Portaria  entra em vigor na data de sua publicação.</t>
  </si>
  <si>
    <t xml:space="preserve">Geber Soares de Oliveira </t>
  </si>
  <si>
    <t>Leônidas Marcos Torres Marques</t>
  </si>
  <si>
    <t xml:space="preserve">Superintendente Central de Administração Financeira </t>
  </si>
  <si>
    <t>Superintendente de Arrecadação e Informações Fiscais</t>
  </si>
  <si>
    <t xml:space="preserve">Demonstrativo dos valores de ICMS  entregues aos Municípios </t>
  </si>
  <si>
    <t>ICMS 2018</t>
  </si>
  <si>
    <t>Fonte: SCAF/SEF/MG</t>
  </si>
  <si>
    <t>Art.1º - Fica aprovado, para divulgação, o demonstrativo dos valores entregues aos Municípios no mês de maio 2020, relativo ao Acordo EMG AMM, referentes às quotas-partes do Imposto Sobre Operações Relativas à Circulação de Mercadorias e Sobre Prestação de Serviço de Transporte Interestadual e Intermunicipal e de Comunicação - ICMS Ano 2018 , conforme discriminado no Anexo Único desta Portaria .</t>
  </si>
  <si>
    <t>Código Portaria</t>
  </si>
  <si>
    <t>CNPJ SAIF</t>
  </si>
  <si>
    <t xml:space="preserve">Cidade </t>
  </si>
  <si>
    <t xml:space="preserve">Decreto calamidade 33,35 e 38 </t>
  </si>
  <si>
    <t>Adesão ao acordo AMM</t>
  </si>
  <si>
    <t>Valores Devidos na Assinatura do Acordo</t>
  </si>
  <si>
    <t>Liminares PAGAS entre Março 2019 a Janeiro 2020</t>
  </si>
  <si>
    <t>*Bloqueios judiciais favoráveis aos municípios compensados nas seguintes verbas:</t>
  </si>
  <si>
    <t>**Valores devidos em Janeiro 2020</t>
  </si>
  <si>
    <t>Pagamentos do Acordo Realizados Abril  2020</t>
  </si>
  <si>
    <t>Valores em aberto MAIO 2020</t>
  </si>
  <si>
    <t>Total Pago ICMS 2018</t>
  </si>
  <si>
    <t>Total Pago FUNDEB 2018</t>
  </si>
  <si>
    <t>FUNDEB 2018</t>
  </si>
  <si>
    <t>ICMS 2019</t>
  </si>
  <si>
    <t>IPVA 2019</t>
  </si>
  <si>
    <t xml:space="preserve">ICMS 2018 </t>
  </si>
  <si>
    <t>FUNDEB ICMS</t>
  </si>
  <si>
    <t>FUNDEB IPVA</t>
  </si>
  <si>
    <t>FUNDEB ITCD</t>
  </si>
  <si>
    <t>ABADIA DOS DOURADOS</t>
  </si>
  <si>
    <t>N</t>
  </si>
  <si>
    <t>ABAETÉ</t>
  </si>
  <si>
    <t>S</t>
  </si>
  <si>
    <t>AÇUCENA</t>
  </si>
  <si>
    <t>ÁGUA BOA</t>
  </si>
  <si>
    <t>ÁGUA COMPRIDA</t>
  </si>
  <si>
    <t>ÁGUAS FORMOSAS</t>
  </si>
  <si>
    <t>ÁGUAS VERMELHAS</t>
  </si>
  <si>
    <t>AIMORÉS</t>
  </si>
  <si>
    <t>ALÉM PARAÍBA</t>
  </si>
  <si>
    <t>ALPINÓPOLIS</t>
  </si>
  <si>
    <t>ALVINÓPOLIS</t>
  </si>
  <si>
    <t>AMPARO DA SERRA</t>
  </si>
  <si>
    <t>CACHOEIRA DO PAJEÚ</t>
  </si>
  <si>
    <t>ANDRELÂNDIA</t>
  </si>
  <si>
    <t>ANTÔNIO CARLOS</t>
  </si>
  <si>
    <t>ANTÔNIO DIAS</t>
  </si>
  <si>
    <t>ANTÔNIO PRADO DE  MINAS</t>
  </si>
  <si>
    <t>ARAÇAÍ</t>
  </si>
  <si>
    <t>ARAÇUAÍ</t>
  </si>
  <si>
    <t>ARAPUÁ</t>
  </si>
  <si>
    <t>ARAÚJOS</t>
  </si>
  <si>
    <t>ARAXÁ</t>
  </si>
  <si>
    <t>ATALÉIA</t>
  </si>
  <si>
    <t>BAMBUÍ</t>
  </si>
  <si>
    <t>BARÃO DE MONTE ALTO</t>
  </si>
  <si>
    <t>TRÊS MARIAS</t>
  </si>
  <si>
    <t>BERTÓPOLIS</t>
  </si>
  <si>
    <t>BOCAIÚVA</t>
  </si>
  <si>
    <t>BONFINÓPOLIS DE MINAS</t>
  </si>
  <si>
    <t>BRASÍLIA DE MINAS</t>
  </si>
  <si>
    <t>BRÁS PIRES</t>
  </si>
  <si>
    <t>BRASÓPOLIS</t>
  </si>
  <si>
    <t>BUENO BRANDÃO</t>
  </si>
  <si>
    <t>BUENÓPOLIS</t>
  </si>
  <si>
    <t>CAETANÓPOLIS</t>
  </si>
  <si>
    <t>CAETÉ</t>
  </si>
  <si>
    <t>CAMBUÍ</t>
  </si>
  <si>
    <t>CAMPANÁRIO</t>
  </si>
  <si>
    <t>CANAÃ</t>
  </si>
  <si>
    <t>CANÁPOLIS</t>
  </si>
  <si>
    <t>CAPARAÓ</t>
  </si>
  <si>
    <t>CAPINÓPOLIS</t>
  </si>
  <si>
    <t>CAPITAO ENÉAS</t>
  </si>
  <si>
    <t>CAPITÓLIO</t>
  </si>
  <si>
    <t>CARAÍ</t>
  </si>
  <si>
    <t>CARANAÍBA</t>
  </si>
  <si>
    <t>CARANDAÍ</t>
  </si>
  <si>
    <t>CAREAÇU</t>
  </si>
  <si>
    <t>CARMÉSIA</t>
  </si>
  <si>
    <t>CARMO DO PARANAÍBA</t>
  </si>
  <si>
    <t>CARMÓPOLIS DE MINAS</t>
  </si>
  <si>
    <t>CARVALHÓPOLIS</t>
  </si>
  <si>
    <t>CÁSSIA</t>
  </si>
  <si>
    <t>CONCEIÇÃO DA BARRA DE MINAS</t>
  </si>
  <si>
    <t>CATAS ALTAS DA NORUEGA</t>
  </si>
  <si>
    <t>CEDRO DO ABAETÉ</t>
  </si>
  <si>
    <t>CHÁCARA</t>
  </si>
  <si>
    <t>CHALÉ</t>
  </si>
  <si>
    <t>CIPOTÂNEA</t>
  </si>
  <si>
    <t>CLARO DOS POÇÕES</t>
  </si>
  <si>
    <t>CLÁUDIO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</si>
  <si>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</si>
  <si>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</si>
  <si>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</si>
  <si>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</si>
  <si>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</si>
  <si>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</si>
  <si>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</si>
  <si>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</si>
  <si>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CONSOLAÇÃO</t>
  </si>
  <si>
    <t>CORAÇÃO DE JESUS</t>
  </si>
  <si>
    <t>CORDISLÂNDIA</t>
  </si>
  <si>
    <t>CÓRREGO DANTA</t>
  </si>
  <si>
    <t>CÓRREGO DO BOM JESUS</t>
  </si>
  <si>
    <t>CÓRREGO NOVO</t>
  </si>
  <si>
    <t>COUTO DE MAGALHÃES DE MINAS</t>
  </si>
  <si>
    <t>CRISTÁLIA</t>
  </si>
  <si>
    <t>CRUCILÂNDIA</t>
  </si>
  <si>
    <t>CRUZÍLIA</t>
  </si>
  <si>
    <t>DELFINÓPOLIS</t>
  </si>
  <si>
    <t>DIONÍSIO</t>
  </si>
  <si>
    <t>DIVINÉSIA</t>
  </si>
  <si>
    <t>DIVINOLÂNDIA DE MINAS</t>
  </si>
  <si>
    <t>DIVINÓPOLIS</t>
  </si>
  <si>
    <t>DOM SILVÉRIO</t>
  </si>
  <si>
    <t>DOM VIÇOSO</t>
  </si>
  <si>
    <t>DONA EUZÉBIA</t>
  </si>
  <si>
    <t>DORES DE GUANHÃES</t>
  </si>
  <si>
    <t>DORES DO INDAIÁ</t>
  </si>
  <si>
    <t>DORESÓPOLIS</t>
  </si>
  <si>
    <t>ELÓI MENDES</t>
  </si>
  <si>
    <t>ERVÁLIA</t>
  </si>
  <si>
    <t>ESPÍRITO SANTO DO DOURADO</t>
  </si>
  <si>
    <t>ESTRELA DO INDAIÁ</t>
  </si>
  <si>
    <t>EUGENÓPOLIS</t>
  </si>
  <si>
    <t>EWBANK DA CÂMARA</t>
  </si>
  <si>
    <t>FELÍCIO DOS SANTOS</t>
  </si>
  <si>
    <t>SÃO GONÇALO DO RIO PRETO</t>
  </si>
  <si>
    <t>FELIXLÂNDIA</t>
  </si>
  <si>
    <t>FRANCISCO BADARÓ</t>
  </si>
  <si>
    <t>FRANCISCO SÁ</t>
  </si>
  <si>
    <t>FREI INOCÊNCIO</t>
  </si>
  <si>
    <t>FUNILÂNDIA</t>
  </si>
  <si>
    <t>GALILÉIA</t>
  </si>
  <si>
    <t>GONÇALVES</t>
  </si>
  <si>
    <t>GOUVEA</t>
  </si>
  <si>
    <t>GRÃO MOGOL</t>
  </si>
  <si>
    <t>GUANHÃES</t>
  </si>
  <si>
    <t>GUAPÉ</t>
  </si>
  <si>
    <t>GUARANÉSIA</t>
  </si>
  <si>
    <t>GUARARÁ</t>
  </si>
  <si>
    <t>GUAXUPÉ</t>
  </si>
  <si>
    <t>GUIMARÂNIA</t>
  </si>
  <si>
    <t>GURINHATÁ</t>
  </si>
  <si>
    <t>IBIÁ</t>
  </si>
  <si>
    <t>IBIAÍ</t>
  </si>
  <si>
    <t>IBIRITÉ</t>
  </si>
  <si>
    <t>IGARAPÉ</t>
  </si>
  <si>
    <t>ILICÍNEA</t>
  </si>
  <si>
    <t>INDIANÓPOLIS</t>
  </si>
  <si>
    <t>INGAÍ</t>
  </si>
  <si>
    <t>INHAÚMA</t>
  </si>
  <si>
    <t>IPIAÇU</t>
  </si>
  <si>
    <t>IRAÍ DE MINAS</t>
  </si>
  <si>
    <t>ITABIRINHA DE MANTENA</t>
  </si>
  <si>
    <t>ITAIPÉ</t>
  </si>
  <si>
    <t>ITAJUBÁ</t>
  </si>
  <si>
    <t>ITAMBÉ DO MATO DENTRO</t>
  </si>
  <si>
    <t>ITATIAIUÇU</t>
  </si>
  <si>
    <t>ITAÚNA</t>
  </si>
  <si>
    <t>JACUÍ</t>
  </si>
  <si>
    <t>JAGUARAÇU</t>
  </si>
  <si>
    <t>JANAÚBA</t>
  </si>
  <si>
    <t>JANUÁRIA</t>
  </si>
  <si>
    <t>JAPARAÍBA</t>
  </si>
  <si>
    <t>JEQUITAÍ</t>
  </si>
  <si>
    <t>JEQUITIBÁ</t>
  </si>
  <si>
    <t>JESUÂNIA</t>
  </si>
  <si>
    <t>JOANÉSIA</t>
  </si>
  <si>
    <t>JOÃO MONLEVADE</t>
  </si>
  <si>
    <t>JOÃO PINHEIRO</t>
  </si>
  <si>
    <t>JOAQUIM FELÍCIO</t>
  </si>
  <si>
    <t>JORDÂNIA</t>
  </si>
  <si>
    <t>NOVA UNIÃO</t>
  </si>
  <si>
    <t>LUMINÁRIAS</t>
  </si>
  <si>
    <t>MANHUAÇU</t>
  </si>
  <si>
    <t>MARIA DA FÉ</t>
  </si>
  <si>
    <t>MARIPÁ DE MINAS</t>
  </si>
  <si>
    <t>MARLIÉRIA</t>
  </si>
  <si>
    <t>MARMELÓPOLIS</t>
  </si>
  <si>
    <t>MATERLÂNDIA</t>
  </si>
  <si>
    <t>MATIPÓ</t>
  </si>
  <si>
    <t>MERCÊS</t>
  </si>
  <si>
    <t>MIRAÍ</t>
  </si>
  <si>
    <t>MONTALVÂNIA</t>
  </si>
  <si>
    <t>MONTE SIÃO</t>
  </si>
  <si>
    <t>MORRO DA GARÇA</t>
  </si>
  <si>
    <t>MURIAÉ</t>
  </si>
  <si>
    <t>NATÉRCIA</t>
  </si>
  <si>
    <t>NOVA MÓDICA</t>
  </si>
  <si>
    <t>ONÇA DO PITANGUI</t>
  </si>
  <si>
    <t>PADRE PARAÍSO</t>
  </si>
  <si>
    <t>PARÁ DE MINAS</t>
  </si>
  <si>
    <t>PARAGUAÇU</t>
  </si>
  <si>
    <t>PARAISÓPOLIS</t>
  </si>
  <si>
    <t>PATROCÍNIO</t>
  </si>
  <si>
    <t>PATROCÍNIO DO MURIAÉ</t>
  </si>
  <si>
    <t>PAULA CÂNDIDO</t>
  </si>
  <si>
    <t>PAVÃO</t>
  </si>
  <si>
    <t>PEÇANHA</t>
  </si>
  <si>
    <t>PEDRA DO INDAIÁ</t>
  </si>
  <si>
    <t>PEDRINÓPOLIS</t>
  </si>
  <si>
    <t>PERDIGÃO</t>
  </si>
  <si>
    <t>PERDÕES</t>
  </si>
  <si>
    <t>PIRANGUÇU</t>
  </si>
  <si>
    <t>PIRAÚBA</t>
  </si>
  <si>
    <t>POÇO FUNDO</t>
  </si>
  <si>
    <t>POÇOS DE CALDAS</t>
  </si>
  <si>
    <t>POMPÉU</t>
  </si>
  <si>
    <t>POTÉ</t>
  </si>
  <si>
    <t>PRATÁPOLIS</t>
  </si>
  <si>
    <t>PRESIDENTE BERNANRDES</t>
  </si>
  <si>
    <t>PRESIDENTE OLEGÁRIO</t>
  </si>
  <si>
    <t>ALTO JEQUITIBÁ</t>
  </si>
  <si>
    <t>PRUDENTE DE MORAIS</t>
  </si>
  <si>
    <t>QUELUZITA</t>
  </si>
  <si>
    <t>RIO PARANAÍBA</t>
  </si>
  <si>
    <t>RITÁPOLIS</t>
  </si>
  <si>
    <t>SABARÁ</t>
  </si>
  <si>
    <t>SABINÓPOLIS</t>
  </si>
  <si>
    <t>SANTA BÁRBARA</t>
  </si>
  <si>
    <t>SANTA BÁRBARA DO TUGÚRIO</t>
  </si>
  <si>
    <t>SANTA CRUZ DO ESCALVADO</t>
  </si>
  <si>
    <t>SANTA EFIGÊNIA DE MINAS</t>
  </si>
  <si>
    <t>SANTA FÉ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</si>
  <si>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</si>
  <si>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</si>
  <si>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</si>
  <si>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</si>
  <si>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</si>
  <si>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</si>
  <si>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DO GARAMBÉU</t>
  </si>
  <si>
    <t>SANTANA DO JACARÉ</t>
  </si>
  <si>
    <t>SANTANA DO MANHUAÇU</t>
  </si>
  <si>
    <t>SANTA RITA DE CALDAS</t>
  </si>
  <si>
    <t>SANTA RITA D0 IBITIPOCA</t>
  </si>
  <si>
    <t>SANTA RITA DO ITUETO</t>
  </si>
  <si>
    <t>SANTA RITA DE JACUTINGA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</si>
  <si>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</si>
  <si>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</si>
  <si>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</si>
  <si>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</si>
  <si>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</si>
  <si>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</si>
  <si>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</si>
  <si>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</si>
  <si>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</si>
  <si>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</si>
  <si>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</si>
  <si>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SÃO BENTO ABADE</t>
  </si>
  <si>
    <t>SÃO BRÁS DO SUAÇUI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</si>
  <si>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</si>
  <si>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</si>
  <si>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</si>
  <si>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</si>
  <si>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</si>
  <si>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</si>
  <si>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</si>
  <si>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</si>
  <si>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</si>
  <si>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</si>
  <si>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</si>
  <si>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</si>
  <si>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</si>
  <si>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</si>
  <si>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</si>
  <si>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</si>
  <si>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</si>
  <si>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</si>
  <si>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</si>
  <si>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</si>
  <si>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</si>
  <si>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</si>
  <si>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</si>
  <si>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</si>
  <si>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</si>
  <si>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</si>
  <si>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</si>
  <si>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</si>
  <si>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</si>
  <si>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</si>
  <si>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</si>
  <si>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</si>
  <si>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</si>
  <si>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</si>
  <si>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</si>
  <si>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</si>
  <si>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</si>
  <si>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</si>
  <si>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</si>
  <si>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</si>
  <si>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</si>
  <si>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</si>
  <si>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</si>
  <si>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</si>
  <si>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</si>
  <si>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</si>
  <si>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</si>
  <si>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FIRMINO</t>
  </si>
  <si>
    <t>SENADOR JOSE BENTO</t>
  </si>
  <si>
    <t>SENADOR MODESTINO GONÇALVES</t>
  </si>
  <si>
    <t>SENHORA DOS REMÉDIOS</t>
  </si>
  <si>
    <t>SERRA DOS AIMORÉS</t>
  </si>
  <si>
    <t>SILVEIRÂNIA</t>
  </si>
  <si>
    <t>SILVIANÓPOLIS</t>
  </si>
  <si>
    <t>SIMÃO PEREIRA</t>
  </si>
  <si>
    <t>SIMONÉSIA</t>
  </si>
  <si>
    <t>SOBRÁLIA</t>
  </si>
  <si>
    <t>TAPIRAÍ</t>
  </si>
  <si>
    <t>TAQUARAÇU DE MINAS</t>
  </si>
  <si>
    <t>TEÓFILO OTONI</t>
  </si>
  <si>
    <t>TIMÓTEO</t>
  </si>
  <si>
    <t>TRÊS CORAÇÕES</t>
  </si>
  <si>
    <t>TRÊS PONTAS</t>
  </si>
  <si>
    <t>TUPACIGUARA</t>
  </si>
  <si>
    <t>TURVOLÂNDIA</t>
  </si>
  <si>
    <t>UBÁ</t>
  </si>
  <si>
    <t>UBAÍ</t>
  </si>
  <si>
    <t>UBERLÂNDIA</t>
  </si>
  <si>
    <t>UNAÍ</t>
  </si>
  <si>
    <t>URUCÂNIA</t>
  </si>
  <si>
    <t>VÁRZEA DA PALMA</t>
  </si>
  <si>
    <t>VARZELÂNDIA</t>
  </si>
  <si>
    <t>VERÍSSIMO</t>
  </si>
  <si>
    <t>VIÇOSA</t>
  </si>
  <si>
    <t>VIRGÍNIA</t>
  </si>
  <si>
    <t>VIRGINÓPOLIS</t>
  </si>
  <si>
    <t>VIRGOLÂNDIA</t>
  </si>
  <si>
    <t>ITAÚ DE MINAS</t>
  </si>
  <si>
    <t>ARAPORÃ</t>
  </si>
  <si>
    <t>CAPITÃO ANDRADE</t>
  </si>
  <si>
    <t>DIVISÓPOLIS</t>
  </si>
  <si>
    <t>DURANDÉ</t>
  </si>
  <si>
    <t>ICARAÍ DE MINAS</t>
  </si>
  <si>
    <t>JAÍBA</t>
  </si>
  <si>
    <t>PALMÓPOLIS</t>
  </si>
  <si>
    <t>PEDRAS DE MARIA DA CRUZ</t>
  </si>
  <si>
    <t>SANTA BÁRBARA DO LESTE</t>
  </si>
  <si>
    <t>SANTA RITA DE MINAS</t>
  </si>
  <si>
    <t>SANTANA DO PARAÍSO</t>
  </si>
  <si>
    <t>SÃO JOÃO DO MANHUAÇU</t>
  </si>
  <si>
    <t>SÃO JOÃO DO MANTENINHA</t>
  </si>
  <si>
    <t>SÃO JOSÉ DA LAPA</t>
  </si>
  <si>
    <t>SENADOR AMARAL</t>
  </si>
  <si>
    <t>ALTO CAPARAÓ</t>
  </si>
  <si>
    <t>ANGELÂNDIA</t>
  </si>
  <si>
    <t>BRASILÂNDIA DE MINAS</t>
  </si>
  <si>
    <t>CHAPADA GAÚCHA</t>
  </si>
  <si>
    <t>CÔNEGO MARINHO</t>
  </si>
  <si>
    <t>CÓRREGO FUNDO</t>
  </si>
  <si>
    <t>CRISÓLITA</t>
  </si>
  <si>
    <t>FRANCISCÓPOLIS</t>
  </si>
  <si>
    <t>GOIANÁ</t>
  </si>
  <si>
    <t>IMBÉ DE MINAS</t>
  </si>
  <si>
    <t>JOSÉ GONÇALVES DE MINAS</t>
  </si>
  <si>
    <t>JOSÉ RAYDAN</t>
  </si>
  <si>
    <t>JOSENÓPOLIS</t>
  </si>
  <si>
    <t>JUVENÍLIA</t>
  </si>
  <si>
    <t>LUISLÂNDIA</t>
  </si>
  <si>
    <t>MÁRIO CAMPOS</t>
  </si>
  <si>
    <t>MIRAVÂNIA</t>
  </si>
  <si>
    <t>NATALÂNDIA</t>
  </si>
  <si>
    <t>NOVA BELÉM</t>
  </si>
  <si>
    <t>OLHOS D' ÁGUA</t>
  </si>
  <si>
    <t>ORATÓRIOS</t>
  </si>
  <si>
    <t>PINGO D' ÁGUA</t>
  </si>
  <si>
    <t>PINTÓPOLIS</t>
  </si>
  <si>
    <t>ROSÁRIO DA LIMEIRA</t>
  </si>
  <si>
    <t>SANTA BÁRBARA DO MONTE VERDE</t>
  </si>
  <si>
    <t>SANTA CRUZ DE MINAS</t>
  </si>
  <si>
    <t>SANTA CRUZ DE SALINAS</t>
  </si>
  <si>
    <t>SANTA HELENA DE MINAS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</si>
  <si>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</si>
  <si>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</si>
  <si>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</si>
  <si>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</si>
  <si>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</si>
  <si>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</si>
  <si>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</si>
  <si>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</si>
  <si>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</si>
  <si>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</si>
  <si>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</si>
  <si>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SEM-PEIXE</t>
  </si>
  <si>
    <t>SERRANÓPOLIS DE MINAS</t>
  </si>
  <si>
    <t>TOCOS DO MOJI</t>
  </si>
  <si>
    <t>UNIÃO DE MINAS</t>
  </si>
  <si>
    <t>VARGEM GRANDE DO RIO PARDO</t>
  </si>
  <si>
    <t>VARJÃO DE MINAS</t>
  </si>
  <si>
    <t>VERDELÂNDIA</t>
  </si>
  <si>
    <t>Totais</t>
  </si>
  <si>
    <t>FUNDEB Minas Gerais</t>
  </si>
  <si>
    <t>Total</t>
  </si>
  <si>
    <t>* Bloqueios judiciais.</t>
  </si>
  <si>
    <t>**Valores sujeitos a alteração em função de bloqueios judiciais ainda não identificados</t>
  </si>
  <si>
    <t xml:space="preserve">ICMS DO ANO DE 2018 REPASSADO EM MAIO DE 2020 </t>
  </si>
  <si>
    <t>PORTARIA CONJUNTA Nº  24 , DE 17 DE JUNHO DE  2020</t>
  </si>
  <si>
    <t>(a que se refere o art. 1º da Portaria Conjunta nº  24, de 17 de Junho de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</si>
</sst>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0000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40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/>
    <xf numFmtId="43" fontId="4" fillId="0" borderId="2" xfId="1" applyFont="1" applyFill="1" applyBorder="1" applyAlignment="1">
      <alignment horizontal="center"/>
    </xf>
    <xf numFmtId="0" fontId="0" fillId="0" borderId="0" xfId="0" applyFont="1" applyFill="1"/>
    <xf numFmtId="0" fontId="0" fillId="0" borderId="0" xfId="0" quotePrefix="1" applyFont="1" applyFill="1"/>
    <xf numFmtId="0" fontId="0" fillId="0" borderId="0" xfId="0" applyFont="1" applyFill="1" applyBorder="1"/>
    <xf numFmtId="0" fontId="0" fillId="0" borderId="0" xfId="0" applyFont="1" applyFill="1" applyAlignment="1"/>
    <xf numFmtId="43" fontId="0" fillId="0" borderId="0" xfId="1" applyFont="1" applyFill="1" applyBorder="1"/>
    <xf numFmtId="43" fontId="5" fillId="0" borderId="0" xfId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43" fontId="0" fillId="0" borderId="0" xfId="0" applyNumberFormat="1" applyFont="1" applyFill="1" applyAlignment="1"/>
    <xf numFmtId="43" fontId="4" fillId="0" borderId="0" xfId="1" applyFont="1" applyFill="1" applyBorder="1" applyAlignment="1">
      <alignment horizontal="center"/>
    </xf>
    <xf numFmtId="43" fontId="0" fillId="0" borderId="0" xfId="1" applyFont="1" applyFill="1" applyBorder="1" applyAlignment="1"/>
    <xf numFmtId="43" fontId="5" fillId="0" borderId="2" xfId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/>
    <xf numFmtId="0" fontId="6" fillId="0" borderId="0" xfId="0" applyFont="1" applyFill="1" applyBorder="1" applyAlignment="1">
      <alignment horizontal="center" vertical="top" wrapText="1"/>
    </xf>
    <xf numFmtId="0" fontId="6" fillId="0" borderId="0" xfId="0" quotePrefix="1" applyFont="1" applyFill="1" applyBorder="1" applyAlignment="1">
      <alignment horizontal="left" vertical="top" wrapText="1"/>
    </xf>
    <xf numFmtId="0" fontId="6" fillId="0" borderId="0" xfId="0" quotePrefix="1" applyFont="1" applyFill="1" applyBorder="1" applyAlignment="1">
      <alignment horizontal="center" vertical="top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43" fontId="3" fillId="0" borderId="0" xfId="0" applyNumberFormat="1" applyFon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quotePrefix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 wrapText="1"/>
    </xf>
    <xf numFmtId="14" fontId="8" fillId="3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/>
    </xf>
    <xf numFmtId="1" fontId="8" fillId="0" borderId="5" xfId="2" applyNumberFormat="1" applyFont="1" applyFill="1" applyBorder="1" applyAlignment="1">
      <alignment horizontal="center"/>
    </xf>
    <xf numFmtId="0" fontId="8" fillId="0" borderId="5" xfId="2" applyFont="1" applyFill="1" applyBorder="1"/>
    <xf numFmtId="43" fontId="3" fillId="0" borderId="5" xfId="2" applyNumberFormat="1" applyFont="1" applyFill="1" applyBorder="1"/>
    <xf numFmtId="43" fontId="3" fillId="0" borderId="5" xfId="1" applyFont="1" applyFill="1" applyBorder="1"/>
    <xf numFmtId="165" fontId="3" fillId="0" borderId="5" xfId="1" applyNumberFormat="1" applyFont="1" applyFill="1" applyBorder="1"/>
    <xf numFmtId="165" fontId="0" fillId="0" borderId="2" xfId="1" applyNumberFormat="1" applyFont="1" applyFill="1" applyBorder="1"/>
    <xf numFmtId="43" fontId="0" fillId="5" borderId="5" xfId="1" applyFont="1" applyFill="1" applyBorder="1"/>
    <xf numFmtId="165" fontId="0" fillId="0" borderId="2" xfId="1" applyNumberFormat="1" applyFont="1" applyBorder="1"/>
    <xf numFmtId="165" fontId="0" fillId="5" borderId="2" xfId="1" applyNumberFormat="1" applyFont="1" applyFill="1" applyBorder="1"/>
    <xf numFmtId="165" fontId="0" fillId="3" borderId="2" xfId="1" applyNumberFormat="1" applyFont="1" applyFill="1" applyBorder="1"/>
    <xf numFmtId="0" fontId="0" fillId="0" borderId="0" xfId="0" applyFont="1"/>
    <xf numFmtId="0" fontId="8" fillId="0" borderId="2" xfId="2" applyFont="1" applyFill="1" applyBorder="1" applyAlignment="1">
      <alignment horizontal="center"/>
    </xf>
    <xf numFmtId="0" fontId="8" fillId="0" borderId="2" xfId="2" applyFont="1" applyFill="1" applyBorder="1"/>
    <xf numFmtId="165" fontId="3" fillId="0" borderId="2" xfId="1" applyNumberFormat="1" applyFont="1" applyFill="1" applyBorder="1"/>
    <xf numFmtId="0" fontId="8" fillId="0" borderId="4" xfId="2" applyFont="1" applyFill="1" applyBorder="1" applyAlignment="1">
      <alignment horizontal="center"/>
    </xf>
    <xf numFmtId="0" fontId="8" fillId="0" borderId="4" xfId="2" applyFont="1" applyFill="1" applyBorder="1"/>
    <xf numFmtId="0" fontId="8" fillId="0" borderId="6" xfId="2" applyFont="1" applyFill="1" applyBorder="1" applyAlignment="1">
      <alignment horizontal="center"/>
    </xf>
    <xf numFmtId="43" fontId="3" fillId="0" borderId="6" xfId="1" applyFont="1" applyFill="1" applyBorder="1"/>
    <xf numFmtId="43" fontId="8" fillId="3" borderId="13" xfId="1" applyFont="1" applyFill="1" applyBorder="1" applyAlignment="1">
      <alignment horizontal="center" vertical="center" wrapText="1"/>
    </xf>
    <xf numFmtId="43" fontId="8" fillId="3" borderId="2" xfId="1" applyFont="1" applyFill="1" applyBorder="1"/>
    <xf numFmtId="43" fontId="8" fillId="3" borderId="5" xfId="1" applyFont="1" applyFill="1" applyBorder="1"/>
    <xf numFmtId="43" fontId="10" fillId="3" borderId="5" xfId="1" applyFont="1" applyFill="1" applyBorder="1"/>
    <xf numFmtId="43" fontId="10" fillId="3" borderId="2" xfId="1" applyFont="1" applyFill="1" applyBorder="1"/>
    <xf numFmtId="165" fontId="10" fillId="3" borderId="2" xfId="1" applyNumberFormat="1" applyFont="1" applyFill="1" applyBorder="1"/>
    <xf numFmtId="43" fontId="10" fillId="0" borderId="0" xfId="1" applyFont="1"/>
    <xf numFmtId="0" fontId="0" fillId="0" borderId="3" xfId="0" applyFont="1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165" fontId="0" fillId="0" borderId="1" xfId="1" applyNumberFormat="1" applyFont="1" applyFill="1" applyBorder="1"/>
    <xf numFmtId="165" fontId="0" fillId="0" borderId="0" xfId="1" applyNumberFormat="1" applyFont="1" applyFill="1" applyBorder="1"/>
    <xf numFmtId="165" fontId="0" fillId="0" borderId="0" xfId="1" applyNumberFormat="1" applyFont="1" applyBorder="1"/>
    <xf numFmtId="0" fontId="0" fillId="0" borderId="0" xfId="0" applyFont="1" applyBorder="1"/>
    <xf numFmtId="165" fontId="0" fillId="0" borderId="12" xfId="1" applyNumberFormat="1" applyFont="1" applyFill="1" applyBorder="1"/>
    <xf numFmtId="165" fontId="0" fillId="0" borderId="14" xfId="1" applyNumberFormat="1" applyFont="1" applyFill="1" applyBorder="1"/>
    <xf numFmtId="0" fontId="10" fillId="0" borderId="0" xfId="0" applyFont="1" applyBorder="1"/>
    <xf numFmtId="0" fontId="0" fillId="0" borderId="0" xfId="0" applyFont="1" applyBorder="1" applyAlignment="1">
      <alignment horizontal="center"/>
    </xf>
    <xf numFmtId="43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Border="1"/>
    <xf numFmtId="165" fontId="10" fillId="0" borderId="0" xfId="0" applyNumberFormat="1" applyFont="1" applyFill="1" applyBorder="1"/>
    <xf numFmtId="43" fontId="10" fillId="0" borderId="0" xfId="1" applyFont="1" applyBorder="1"/>
    <xf numFmtId="43" fontId="8" fillId="0" borderId="0" xfId="1" applyFont="1" applyFill="1" applyBorder="1"/>
    <xf numFmtId="165" fontId="10" fillId="0" borderId="0" xfId="1" applyNumberFormat="1" applyFont="1" applyFill="1" applyBorder="1"/>
    <xf numFmtId="43" fontId="0" fillId="0" borderId="0" xfId="1" applyFont="1" applyBorder="1"/>
    <xf numFmtId="0" fontId="0" fillId="0" borderId="0" xfId="0" applyFont="1" applyBorder="1" applyAlignment="1">
      <alignment horizontal="left"/>
    </xf>
    <xf numFmtId="43" fontId="0" fillId="0" borderId="0" xfId="1" applyFont="1"/>
    <xf numFmtId="43" fontId="0" fillId="0" borderId="0" xfId="0" applyNumberFormat="1" applyFont="1" applyFill="1" applyBorder="1"/>
    <xf numFmtId="0" fontId="12" fillId="0" borderId="0" xfId="0" applyFont="1"/>
    <xf numFmtId="43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5" fontId="0" fillId="6" borderId="2" xfId="1" applyNumberFormat="1" applyFont="1" applyFill="1" applyBorder="1"/>
    <xf numFmtId="43" fontId="10" fillId="6" borderId="5" xfId="1" applyFont="1" applyFill="1" applyBorder="1"/>
    <xf numFmtId="43" fontId="10" fillId="6" borderId="2" xfId="1" applyFont="1" applyFill="1" applyBorder="1"/>
    <xf numFmtId="165" fontId="0" fillId="0" borderId="0" xfId="0" applyNumberFormat="1" applyFont="1"/>
    <xf numFmtId="0" fontId="8" fillId="0" borderId="15" xfId="0" applyFont="1" applyFill="1" applyBorder="1" applyAlignment="1">
      <alignment horizontal="center" vertical="center" wrapText="1"/>
    </xf>
    <xf numFmtId="43" fontId="0" fillId="0" borderId="0" xfId="0" applyNumberFormat="1" applyFont="1" applyFill="1"/>
    <xf numFmtId="43" fontId="4" fillId="0" borderId="0" xfId="1" applyFont="1" applyFill="1" applyBorder="1" applyAlignment="1">
      <alignment horizontal="left" vertical="center"/>
    </xf>
    <xf numFmtId="43" fontId="0" fillId="0" borderId="0" xfId="1" applyFont="1" applyFill="1" applyAlignment="1"/>
    <xf numFmtId="43" fontId="0" fillId="0" borderId="0" xfId="0" applyNumberFormat="1" applyFont="1" applyBorder="1"/>
    <xf numFmtId="43" fontId="0" fillId="0" borderId="0" xfId="0" applyNumberFormat="1" applyFont="1"/>
    <xf numFmtId="4" fontId="5" fillId="0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6" fillId="0" borderId="0" xfId="0" quotePrefix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3" fontId="8" fillId="3" borderId="11" xfId="1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center" vertical="center" wrapText="1"/>
    </xf>
    <xf numFmtId="43" fontId="8" fillId="3" borderId="13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 3" xfId="2"/>
    <cellStyle name="Normal 4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877</xdr:row>
      <xdr:rowOff>0</xdr:rowOff>
    </xdr:from>
    <xdr:to>
      <xdr:col>5</xdr:col>
      <xdr:colOff>0</xdr:colOff>
      <xdr:row>877</xdr:row>
      <xdr:rowOff>9525</xdr:rowOff>
    </xdr:to>
    <xdr:pic>
      <xdr:nvPicPr>
        <xdr:cNvPr id="2" name="formulario:demonstrativoList:1:subTableLancamentos:8:j_id58" descr="https://www42.bb.com.br/portalbb/daf/a4j/g/3_3_2.GAimages/spacer.gif">
          <a:extLst>
            <a:ext uri="{FF2B5EF4-FFF2-40B4-BE49-F238E27FC236}">
              <a16:creationId xmlns:a16="http://schemas.microsoft.com/office/drawing/2014/main" id="{B878929A-8C8F-4971-BBAD-E6C10D7C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167411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877</xdr:row>
      <xdr:rowOff>0</xdr:rowOff>
    </xdr:from>
    <xdr:to>
      <xdr:col>5</xdr:col>
      <xdr:colOff>0</xdr:colOff>
      <xdr:row>877</xdr:row>
      <xdr:rowOff>9525</xdr:rowOff>
    </xdr:to>
    <xdr:pic>
      <xdr:nvPicPr>
        <xdr:cNvPr id="3" name="formulario:demonstrativoList:1:subTableLancamentos:12:j_id58" descr="https://www42.bb.com.br/portalbb/daf/a4j/g/3_3_2.GAimages/spacer.gif">
          <a:extLst>
            <a:ext uri="{FF2B5EF4-FFF2-40B4-BE49-F238E27FC236}">
              <a16:creationId xmlns:a16="http://schemas.microsoft.com/office/drawing/2014/main" id="{132AD2C1-FF20-4270-BB43-AF6C3A52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167411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877</xdr:row>
      <xdr:rowOff>0</xdr:rowOff>
    </xdr:from>
    <xdr:to>
      <xdr:col>5</xdr:col>
      <xdr:colOff>0</xdr:colOff>
      <xdr:row>877</xdr:row>
      <xdr:rowOff>9525</xdr:rowOff>
    </xdr:to>
    <xdr:pic>
      <xdr:nvPicPr>
        <xdr:cNvPr id="4" name="formulario:demonstrativoList:1:subTableLancamentos:16:j_id58" descr="https://www42.bb.com.br/portalbb/daf/a4j/g/3_3_2.GAimages/spacer.gif">
          <a:extLst>
            <a:ext uri="{FF2B5EF4-FFF2-40B4-BE49-F238E27FC236}">
              <a16:creationId xmlns:a16="http://schemas.microsoft.com/office/drawing/2014/main" id="{A7A5B253-FD04-4357-9DE6-A8892BDE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167411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877</xdr:row>
      <xdr:rowOff>0</xdr:rowOff>
    </xdr:from>
    <xdr:to>
      <xdr:col>5</xdr:col>
      <xdr:colOff>0</xdr:colOff>
      <xdr:row>877</xdr:row>
      <xdr:rowOff>9525</xdr:rowOff>
    </xdr:to>
    <xdr:pic>
      <xdr:nvPicPr>
        <xdr:cNvPr id="5" name="formulario:demonstrativoList:1:subTableLancamentos:19:j_id58" descr="https://www42.bb.com.br/portalbb/daf/a4j/g/3_3_2.GAimages/spacer.gif">
          <a:extLst>
            <a:ext uri="{FF2B5EF4-FFF2-40B4-BE49-F238E27FC236}">
              <a16:creationId xmlns:a16="http://schemas.microsoft.com/office/drawing/2014/main" id="{8EF51C42-7007-4384-BFD5-4E08ACB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167411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CEGE/RATEIOS/Acordo%20AMM%202020/Acordo%20AMM%202020%20ATUALIZ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rdo início"/>
      <sheetName val="Consolidado "/>
      <sheetName val="Pagamentos 2019"/>
      <sheetName val="Pagamentos 2018"/>
      <sheetName val="Pagamento"/>
      <sheetName val="SIAFI"/>
      <sheetName val="Adesão ao Acordo AMM"/>
      <sheetName val="Acordo AMM Original"/>
      <sheetName val="Bloqueios"/>
      <sheetName val="Bloqueio Elma"/>
      <sheetName val="Parcelas 2018 ORIGINAL"/>
      <sheetName val="Felipe"/>
      <sheetName val="Retorno FUNDEB"/>
      <sheetName val="2ª Parcela 2018"/>
    </sheetNames>
    <sheetDataSet>
      <sheetData sheetId="0">
        <row r="3">
          <cell r="A3">
            <v>1</v>
          </cell>
          <cell r="B3">
            <v>984001</v>
          </cell>
          <cell r="C3">
            <v>18593111000114</v>
          </cell>
          <cell r="D3" t="str">
            <v>ABADIA DOS DOURADOS</v>
          </cell>
          <cell r="E3" t="str">
            <v>N</v>
          </cell>
          <cell r="F3" t="str">
            <v>S</v>
          </cell>
        </row>
        <row r="4">
          <cell r="A4">
            <v>2</v>
          </cell>
          <cell r="B4">
            <v>984003</v>
          </cell>
          <cell r="C4">
            <v>18296632000100</v>
          </cell>
          <cell r="D4" t="str">
            <v>ABAETÉ</v>
          </cell>
          <cell r="E4" t="str">
            <v>N</v>
          </cell>
          <cell r="F4" t="str">
            <v>S</v>
          </cell>
        </row>
        <row r="5">
          <cell r="A5">
            <v>3</v>
          </cell>
          <cell r="B5">
            <v>984005</v>
          </cell>
          <cell r="C5">
            <v>18837278000183</v>
          </cell>
          <cell r="D5" t="str">
            <v>ABRE CAMPO</v>
          </cell>
          <cell r="E5" t="str">
            <v>S</v>
          </cell>
          <cell r="F5" t="str">
            <v>S</v>
          </cell>
        </row>
        <row r="6">
          <cell r="A6">
            <v>4</v>
          </cell>
          <cell r="B6">
            <v>984007</v>
          </cell>
          <cell r="C6">
            <v>18295287000190</v>
          </cell>
          <cell r="D6" t="str">
            <v>ACAIACA</v>
          </cell>
          <cell r="E6" t="str">
            <v>N</v>
          </cell>
          <cell r="F6" t="str">
            <v>S</v>
          </cell>
        </row>
        <row r="7">
          <cell r="A7">
            <v>5</v>
          </cell>
          <cell r="B7">
            <v>984009</v>
          </cell>
          <cell r="C7">
            <v>17005216000142</v>
          </cell>
          <cell r="D7" t="str">
            <v>AÇUCENA</v>
          </cell>
          <cell r="E7" t="str">
            <v>S</v>
          </cell>
          <cell r="F7" t="str">
            <v>S</v>
          </cell>
        </row>
        <row r="8">
          <cell r="A8">
            <v>6</v>
          </cell>
          <cell r="B8">
            <v>984011</v>
          </cell>
          <cell r="C8">
            <v>18085563000195</v>
          </cell>
          <cell r="D8" t="str">
            <v>ÁGUA BOA</v>
          </cell>
          <cell r="E8" t="str">
            <v>N</v>
          </cell>
          <cell r="F8" t="str">
            <v>S</v>
          </cell>
        </row>
        <row r="9">
          <cell r="A9">
            <v>7</v>
          </cell>
          <cell r="B9">
            <v>984013</v>
          </cell>
          <cell r="C9">
            <v>18428953000110</v>
          </cell>
          <cell r="D9" t="str">
            <v>ÁGUA COMPRIDA</v>
          </cell>
          <cell r="E9" t="str">
            <v>N</v>
          </cell>
          <cell r="F9" t="str">
            <v>S</v>
          </cell>
        </row>
        <row r="10">
          <cell r="A10">
            <v>8</v>
          </cell>
          <cell r="B10">
            <v>984015</v>
          </cell>
          <cell r="C10">
            <v>17888108000165</v>
          </cell>
          <cell r="D10" t="str">
            <v>AGUANIL</v>
          </cell>
          <cell r="E10" t="str">
            <v>N</v>
          </cell>
          <cell r="F10" t="str">
            <v>S</v>
          </cell>
        </row>
        <row r="11">
          <cell r="A11">
            <v>9</v>
          </cell>
          <cell r="B11">
            <v>984017</v>
          </cell>
          <cell r="C11">
            <v>18404749000160</v>
          </cell>
          <cell r="D11" t="str">
            <v>ÁGUAS FORMOSAS</v>
          </cell>
          <cell r="E11" t="str">
            <v>N</v>
          </cell>
          <cell r="F11" t="str">
            <v>S</v>
          </cell>
        </row>
        <row r="12">
          <cell r="A12">
            <v>10</v>
          </cell>
          <cell r="B12">
            <v>984019</v>
          </cell>
          <cell r="C12">
            <v>18414581000173</v>
          </cell>
          <cell r="D12" t="str">
            <v>ÁGUAS VERMELHAS</v>
          </cell>
          <cell r="E12" t="str">
            <v>N</v>
          </cell>
          <cell r="F12" t="str">
            <v>S</v>
          </cell>
        </row>
        <row r="13">
          <cell r="A13">
            <v>11</v>
          </cell>
          <cell r="B13">
            <v>984021</v>
          </cell>
          <cell r="C13">
            <v>18348094000150</v>
          </cell>
          <cell r="D13" t="str">
            <v>AIMORÉS</v>
          </cell>
          <cell r="E13" t="str">
            <v>S</v>
          </cell>
          <cell r="F13" t="str">
            <v>S</v>
          </cell>
        </row>
        <row r="14">
          <cell r="A14">
            <v>12</v>
          </cell>
          <cell r="B14">
            <v>984023</v>
          </cell>
          <cell r="C14">
            <v>18008896000110</v>
          </cell>
          <cell r="D14" t="str">
            <v>AIURUOCA</v>
          </cell>
          <cell r="E14" t="str">
            <v>N</v>
          </cell>
          <cell r="F14" t="str">
            <v>S</v>
          </cell>
        </row>
        <row r="15">
          <cell r="A15">
            <v>13</v>
          </cell>
          <cell r="B15">
            <v>984025</v>
          </cell>
          <cell r="C15">
            <v>18186346000191</v>
          </cell>
          <cell r="D15" t="str">
            <v>ALAGOA</v>
          </cell>
          <cell r="E15" t="str">
            <v>N</v>
          </cell>
          <cell r="F15" t="str">
            <v>S</v>
          </cell>
        </row>
        <row r="16">
          <cell r="A16">
            <v>14</v>
          </cell>
          <cell r="B16">
            <v>984027</v>
          </cell>
          <cell r="C16">
            <v>17912015000129</v>
          </cell>
          <cell r="D16" t="str">
            <v>ALBERTINA</v>
          </cell>
          <cell r="E16" t="str">
            <v>N</v>
          </cell>
          <cell r="F16" t="str">
            <v>S</v>
          </cell>
        </row>
        <row r="17">
          <cell r="A17">
            <v>15</v>
          </cell>
          <cell r="B17">
            <v>984029</v>
          </cell>
          <cell r="C17">
            <v>17709197000135</v>
          </cell>
          <cell r="D17" t="str">
            <v>ALÉM PARAÍBA</v>
          </cell>
          <cell r="E17" t="str">
            <v>N</v>
          </cell>
          <cell r="F17" t="str">
            <v>S</v>
          </cell>
        </row>
        <row r="18">
          <cell r="A18">
            <v>16</v>
          </cell>
          <cell r="B18">
            <v>984031</v>
          </cell>
          <cell r="C18">
            <v>18243220000101</v>
          </cell>
          <cell r="D18" t="str">
            <v>ALFENAS</v>
          </cell>
          <cell r="E18" t="str">
            <v>N</v>
          </cell>
          <cell r="F18" t="str">
            <v>S</v>
          </cell>
        </row>
        <row r="19">
          <cell r="A19">
            <v>17</v>
          </cell>
          <cell r="B19">
            <v>984033</v>
          </cell>
          <cell r="C19">
            <v>18349894000195</v>
          </cell>
          <cell r="D19" t="str">
            <v>ALMENARA</v>
          </cell>
          <cell r="E19" t="str">
            <v>S</v>
          </cell>
          <cell r="F19" t="str">
            <v>S</v>
          </cell>
        </row>
        <row r="20">
          <cell r="A20">
            <v>18</v>
          </cell>
          <cell r="B20">
            <v>984035</v>
          </cell>
          <cell r="C20">
            <v>18332627000105</v>
          </cell>
          <cell r="D20" t="str">
            <v>ALPERCATA</v>
          </cell>
          <cell r="E20" t="str">
            <v>N</v>
          </cell>
          <cell r="F20" t="str">
            <v>S</v>
          </cell>
        </row>
        <row r="21">
          <cell r="A21">
            <v>19</v>
          </cell>
          <cell r="B21">
            <v>984037</v>
          </cell>
          <cell r="C21">
            <v>18241752000100</v>
          </cell>
          <cell r="D21" t="str">
            <v>ALPINÓPOLIS</v>
          </cell>
          <cell r="E21" t="str">
            <v>N</v>
          </cell>
          <cell r="F21" t="str">
            <v>S</v>
          </cell>
        </row>
        <row r="22">
          <cell r="A22">
            <v>20</v>
          </cell>
          <cell r="B22">
            <v>984039</v>
          </cell>
          <cell r="C22">
            <v>18243238000103</v>
          </cell>
          <cell r="D22" t="str">
            <v>ALTEROSA</v>
          </cell>
          <cell r="E22" t="str">
            <v>N</v>
          </cell>
          <cell r="F22" t="str">
            <v>S</v>
          </cell>
        </row>
        <row r="23">
          <cell r="A23">
            <v>21</v>
          </cell>
          <cell r="B23">
            <v>984041</v>
          </cell>
          <cell r="C23">
            <v>18094748000166</v>
          </cell>
          <cell r="D23" t="str">
            <v>ALTO RIO DOCE</v>
          </cell>
          <cell r="E23" t="str">
            <v>S</v>
          </cell>
          <cell r="F23" t="str">
            <v>S</v>
          </cell>
        </row>
        <row r="24">
          <cell r="A24">
            <v>22</v>
          </cell>
          <cell r="B24">
            <v>984043</v>
          </cell>
          <cell r="C24">
            <v>19770288000101</v>
          </cell>
          <cell r="D24" t="str">
            <v>ALVARENGA</v>
          </cell>
          <cell r="E24" t="str">
            <v>N</v>
          </cell>
          <cell r="F24" t="str">
            <v>S</v>
          </cell>
        </row>
        <row r="25">
          <cell r="A25">
            <v>23</v>
          </cell>
          <cell r="B25">
            <v>984045</v>
          </cell>
          <cell r="C25">
            <v>16725392000196</v>
          </cell>
          <cell r="D25" t="str">
            <v>ALVINÓPOLIS</v>
          </cell>
          <cell r="E25" t="str">
            <v>S</v>
          </cell>
          <cell r="F25" t="str">
            <v>S</v>
          </cell>
        </row>
        <row r="26">
          <cell r="A26">
            <v>24</v>
          </cell>
          <cell r="B26">
            <v>984047</v>
          </cell>
          <cell r="C26">
            <v>18303164000153</v>
          </cell>
          <cell r="D26" t="str">
            <v>ALVORADA DE MINAS</v>
          </cell>
          <cell r="E26" t="str">
            <v>N</v>
          </cell>
          <cell r="F26" t="str">
            <v>S</v>
          </cell>
        </row>
        <row r="27">
          <cell r="A27">
            <v>25</v>
          </cell>
          <cell r="B27">
            <v>984049</v>
          </cell>
          <cell r="C27">
            <v>18316174000123</v>
          </cell>
          <cell r="D27" t="str">
            <v>AMPARO DA SERRA</v>
          </cell>
          <cell r="E27" t="str">
            <v>N</v>
          </cell>
          <cell r="F27" t="str">
            <v>S</v>
          </cell>
        </row>
        <row r="28">
          <cell r="A28">
            <v>26</v>
          </cell>
          <cell r="B28">
            <v>984051</v>
          </cell>
          <cell r="C28">
            <v>17884412000134</v>
          </cell>
          <cell r="D28" t="str">
            <v>ANDRADAS</v>
          </cell>
          <cell r="E28" t="str">
            <v>N</v>
          </cell>
          <cell r="F28" t="str">
            <v>S</v>
          </cell>
        </row>
        <row r="29">
          <cell r="A29">
            <v>27</v>
          </cell>
          <cell r="B29">
            <v>984053</v>
          </cell>
          <cell r="C29">
            <v>18414599000175</v>
          </cell>
          <cell r="D29" t="str">
            <v>CACHOEIRA DO PAJEÚ</v>
          </cell>
          <cell r="E29" t="str">
            <v>N</v>
          </cell>
          <cell r="F29" t="str">
            <v>S</v>
          </cell>
        </row>
        <row r="30">
          <cell r="A30">
            <v>28</v>
          </cell>
          <cell r="B30">
            <v>984055</v>
          </cell>
          <cell r="C30">
            <v>18682930000138</v>
          </cell>
          <cell r="D30" t="str">
            <v>ANDRELÂNDIA</v>
          </cell>
          <cell r="E30" t="str">
            <v>N</v>
          </cell>
          <cell r="F30" t="str">
            <v>S</v>
          </cell>
        </row>
        <row r="31">
          <cell r="A31">
            <v>29</v>
          </cell>
          <cell r="B31">
            <v>984057</v>
          </cell>
          <cell r="C31">
            <v>18094763000104</v>
          </cell>
          <cell r="D31" t="str">
            <v>ANTÔNIO CARLOS</v>
          </cell>
          <cell r="E31" t="str">
            <v>N</v>
          </cell>
          <cell r="F31" t="str">
            <v>S</v>
          </cell>
        </row>
        <row r="32">
          <cell r="A32">
            <v>30</v>
          </cell>
          <cell r="B32">
            <v>984059</v>
          </cell>
          <cell r="C32">
            <v>16796575000100</v>
          </cell>
          <cell r="D32" t="str">
            <v>ANTÔNIO DIAS</v>
          </cell>
          <cell r="E32" t="str">
            <v>S</v>
          </cell>
          <cell r="F32" t="str">
            <v>S</v>
          </cell>
        </row>
        <row r="33">
          <cell r="A33">
            <v>31</v>
          </cell>
          <cell r="B33">
            <v>984061</v>
          </cell>
          <cell r="C33">
            <v>17947631000115</v>
          </cell>
          <cell r="D33" t="str">
            <v>ANTÔNIO PRADO DE  MINAS</v>
          </cell>
          <cell r="E33" t="str">
            <v>N</v>
          </cell>
          <cell r="F33" t="str">
            <v>S</v>
          </cell>
        </row>
        <row r="34">
          <cell r="A34">
            <v>32</v>
          </cell>
          <cell r="B34">
            <v>984063</v>
          </cell>
          <cell r="C34">
            <v>18116111000123</v>
          </cell>
          <cell r="D34" t="str">
            <v>ARAÇAÍ</v>
          </cell>
          <cell r="E34" t="str">
            <v>N</v>
          </cell>
          <cell r="F34" t="str">
            <v>S</v>
          </cell>
        </row>
        <row r="35">
          <cell r="A35">
            <v>33</v>
          </cell>
          <cell r="B35">
            <v>984065</v>
          </cell>
          <cell r="C35">
            <v>17747940000141</v>
          </cell>
          <cell r="D35" t="str">
            <v>ARACITABA</v>
          </cell>
          <cell r="E35" t="str">
            <v>N</v>
          </cell>
          <cell r="F35" t="str">
            <v>S</v>
          </cell>
        </row>
        <row r="36">
          <cell r="A36">
            <v>34</v>
          </cell>
          <cell r="B36">
            <v>984067</v>
          </cell>
          <cell r="C36">
            <v>17963083000117</v>
          </cell>
          <cell r="D36" t="str">
            <v>ARAÇUAÍ</v>
          </cell>
          <cell r="E36" t="str">
            <v>N</v>
          </cell>
          <cell r="F36" t="str">
            <v>S</v>
          </cell>
        </row>
        <row r="37">
          <cell r="A37">
            <v>35</v>
          </cell>
          <cell r="B37">
            <v>984069</v>
          </cell>
          <cell r="C37">
            <v>16829640000149</v>
          </cell>
          <cell r="D37" t="str">
            <v>ARAGUARI</v>
          </cell>
          <cell r="E37" t="str">
            <v>N</v>
          </cell>
          <cell r="F37" t="str">
            <v>S</v>
          </cell>
        </row>
        <row r="38">
          <cell r="A38">
            <v>36</v>
          </cell>
          <cell r="B38">
            <v>984071</v>
          </cell>
          <cell r="C38">
            <v>17952508000192</v>
          </cell>
          <cell r="D38" t="str">
            <v>ARANTINA</v>
          </cell>
          <cell r="E38" t="str">
            <v>N</v>
          </cell>
          <cell r="F38" t="str">
            <v>S</v>
          </cell>
        </row>
        <row r="39">
          <cell r="A39">
            <v>37</v>
          </cell>
          <cell r="B39">
            <v>984073</v>
          </cell>
          <cell r="C39">
            <v>18132167000171</v>
          </cell>
          <cell r="D39" t="str">
            <v>ARAPONGA</v>
          </cell>
          <cell r="E39" t="str">
            <v>S</v>
          </cell>
          <cell r="F39" t="str">
            <v>S</v>
          </cell>
        </row>
        <row r="40">
          <cell r="A40">
            <v>38</v>
          </cell>
          <cell r="B40">
            <v>984075</v>
          </cell>
          <cell r="C40">
            <v>19942895000101</v>
          </cell>
          <cell r="D40" t="str">
            <v>ARAPUÁ</v>
          </cell>
          <cell r="E40" t="str">
            <v>N</v>
          </cell>
          <cell r="F40" t="str">
            <v>S</v>
          </cell>
        </row>
        <row r="41">
          <cell r="A41">
            <v>39</v>
          </cell>
          <cell r="B41">
            <v>984077</v>
          </cell>
          <cell r="C41">
            <v>18300996000116</v>
          </cell>
          <cell r="D41" t="str">
            <v>ARAÚJOS</v>
          </cell>
          <cell r="E41" t="str">
            <v>N</v>
          </cell>
          <cell r="F41" t="str">
            <v>S</v>
          </cell>
        </row>
        <row r="42">
          <cell r="A42">
            <v>40</v>
          </cell>
          <cell r="B42">
            <v>984079</v>
          </cell>
          <cell r="C42">
            <v>18140756000100</v>
          </cell>
          <cell r="D42" t="str">
            <v>ARAXÁ</v>
          </cell>
          <cell r="E42" t="str">
            <v>N</v>
          </cell>
          <cell r="F42" t="str">
            <v>S</v>
          </cell>
        </row>
        <row r="43">
          <cell r="A43">
            <v>41</v>
          </cell>
          <cell r="B43">
            <v>984081</v>
          </cell>
          <cell r="C43">
            <v>17899717000110</v>
          </cell>
          <cell r="D43" t="str">
            <v>ARCEBURGO</v>
          </cell>
          <cell r="E43" t="str">
            <v>N</v>
          </cell>
          <cell r="F43" t="str">
            <v>S</v>
          </cell>
        </row>
        <row r="44">
          <cell r="A44">
            <v>42</v>
          </cell>
          <cell r="B44">
            <v>984083</v>
          </cell>
          <cell r="C44">
            <v>18306662000150</v>
          </cell>
          <cell r="D44" t="str">
            <v>ARCOS</v>
          </cell>
          <cell r="E44" t="str">
            <v>N</v>
          </cell>
          <cell r="F44" t="str">
            <v>S</v>
          </cell>
        </row>
        <row r="45">
          <cell r="A45">
            <v>43</v>
          </cell>
          <cell r="B45">
            <v>984085</v>
          </cell>
          <cell r="C45">
            <v>18243246000150</v>
          </cell>
          <cell r="D45" t="str">
            <v>AREADO</v>
          </cell>
          <cell r="E45" t="str">
            <v>N</v>
          </cell>
          <cell r="F45" t="str">
            <v>S</v>
          </cell>
        </row>
        <row r="46">
          <cell r="A46">
            <v>44</v>
          </cell>
          <cell r="B46">
            <v>984087</v>
          </cell>
          <cell r="C46">
            <v>17730011000120</v>
          </cell>
          <cell r="D46" t="str">
            <v>ARGIRITA</v>
          </cell>
          <cell r="E46" t="str">
            <v>S</v>
          </cell>
          <cell r="F46" t="str">
            <v>S</v>
          </cell>
        </row>
        <row r="47">
          <cell r="A47">
            <v>45</v>
          </cell>
          <cell r="B47">
            <v>984089</v>
          </cell>
          <cell r="C47">
            <v>18125120000180</v>
          </cell>
          <cell r="D47" t="str">
            <v>ARINOS</v>
          </cell>
          <cell r="E47" t="str">
            <v>N</v>
          </cell>
          <cell r="F47" t="str">
            <v>S</v>
          </cell>
        </row>
        <row r="48">
          <cell r="A48">
            <v>46</v>
          </cell>
          <cell r="B48">
            <v>984091</v>
          </cell>
          <cell r="C48">
            <v>17702507000190</v>
          </cell>
          <cell r="D48" t="str">
            <v>ASTOLFO DUTRA</v>
          </cell>
          <cell r="E48" t="str">
            <v>S</v>
          </cell>
          <cell r="F48" t="str">
            <v>S</v>
          </cell>
        </row>
        <row r="49">
          <cell r="A49">
            <v>47</v>
          </cell>
          <cell r="B49">
            <v>984093</v>
          </cell>
          <cell r="C49">
            <v>16971376000183</v>
          </cell>
          <cell r="D49" t="str">
            <v>ATALÉIA</v>
          </cell>
          <cell r="E49" t="str">
            <v>N</v>
          </cell>
          <cell r="F49" t="str">
            <v>S</v>
          </cell>
        </row>
        <row r="50">
          <cell r="A50">
            <v>48</v>
          </cell>
          <cell r="B50">
            <v>984095</v>
          </cell>
          <cell r="C50">
            <v>17694845000127</v>
          </cell>
          <cell r="D50" t="str">
            <v>AUGUSTO DE LIMA</v>
          </cell>
          <cell r="E50" t="str">
            <v>N</v>
          </cell>
          <cell r="F50" t="str">
            <v>S</v>
          </cell>
        </row>
        <row r="51">
          <cell r="A51">
            <v>49</v>
          </cell>
          <cell r="B51">
            <v>984097</v>
          </cell>
          <cell r="C51">
            <v>18008862000126</v>
          </cell>
          <cell r="D51" t="str">
            <v>BAEPENDI</v>
          </cell>
          <cell r="E51" t="str">
            <v>N</v>
          </cell>
          <cell r="F51" t="str">
            <v>S</v>
          </cell>
        </row>
        <row r="52">
          <cell r="A52">
            <v>50</v>
          </cell>
          <cell r="B52">
            <v>984099</v>
          </cell>
          <cell r="C52">
            <v>18116129000125</v>
          </cell>
          <cell r="D52" t="str">
            <v>BALDIM</v>
          </cell>
          <cell r="E52" t="str">
            <v>S</v>
          </cell>
          <cell r="F52" t="str">
            <v>S</v>
          </cell>
        </row>
        <row r="53">
          <cell r="A53">
            <v>51</v>
          </cell>
          <cell r="B53">
            <v>984101</v>
          </cell>
          <cell r="C53">
            <v>20920567000193</v>
          </cell>
          <cell r="D53" t="str">
            <v>BAMBUÍ</v>
          </cell>
          <cell r="E53" t="str">
            <v>N</v>
          </cell>
          <cell r="F53" t="str">
            <v>S</v>
          </cell>
        </row>
        <row r="54">
          <cell r="A54">
            <v>52</v>
          </cell>
          <cell r="B54">
            <v>984103</v>
          </cell>
          <cell r="C54">
            <v>18349902000101</v>
          </cell>
          <cell r="D54" t="str">
            <v>BANDEIRA</v>
          </cell>
          <cell r="E54" t="str">
            <v>S</v>
          </cell>
          <cell r="F54" t="str">
            <v>S</v>
          </cell>
        </row>
        <row r="55">
          <cell r="A55">
            <v>53</v>
          </cell>
          <cell r="B55">
            <v>984105</v>
          </cell>
          <cell r="C55">
            <v>18175794000190</v>
          </cell>
          <cell r="D55" t="str">
            <v>BANDEIRA DO SUL</v>
          </cell>
          <cell r="E55" t="str">
            <v>N</v>
          </cell>
          <cell r="F55" t="str">
            <v>S</v>
          </cell>
        </row>
        <row r="56">
          <cell r="A56">
            <v>54</v>
          </cell>
          <cell r="B56">
            <v>984107</v>
          </cell>
          <cell r="C56">
            <v>18317685000160</v>
          </cell>
          <cell r="D56" t="str">
            <v>BARAO DE COCAIS</v>
          </cell>
          <cell r="E56" t="str">
            <v>S</v>
          </cell>
          <cell r="F56" t="str">
            <v>S</v>
          </cell>
        </row>
        <row r="57">
          <cell r="A57">
            <v>55</v>
          </cell>
          <cell r="B57">
            <v>984109</v>
          </cell>
          <cell r="C57">
            <v>17947649000117</v>
          </cell>
          <cell r="D57" t="str">
            <v>BARÃO DE MONTE ALTO</v>
          </cell>
          <cell r="E57" t="str">
            <v>N</v>
          </cell>
          <cell r="F57" t="str">
            <v>S</v>
          </cell>
        </row>
        <row r="58">
          <cell r="A58">
            <v>56</v>
          </cell>
          <cell r="B58">
            <v>984111</v>
          </cell>
          <cell r="C58">
            <v>17095043000109</v>
          </cell>
          <cell r="D58" t="str">
            <v>BARBACENA</v>
          </cell>
          <cell r="E58" t="str">
            <v>N</v>
          </cell>
          <cell r="F58" t="str">
            <v>S</v>
          </cell>
        </row>
        <row r="59">
          <cell r="A59">
            <v>57</v>
          </cell>
          <cell r="B59">
            <v>984113</v>
          </cell>
          <cell r="C59">
            <v>18316182000170</v>
          </cell>
          <cell r="D59" t="str">
            <v>BARRA LONGA</v>
          </cell>
          <cell r="E59" t="str">
            <v>S</v>
          </cell>
          <cell r="F59" t="str">
            <v>S</v>
          </cell>
        </row>
        <row r="60">
          <cell r="A60">
            <v>58</v>
          </cell>
          <cell r="B60">
            <v>984115</v>
          </cell>
          <cell r="C60">
            <v>17695008000112</v>
          </cell>
          <cell r="D60" t="str">
            <v>TRÊS MARIAS</v>
          </cell>
          <cell r="E60" t="str">
            <v>N</v>
          </cell>
          <cell r="F60" t="str">
            <v>S</v>
          </cell>
        </row>
        <row r="61">
          <cell r="A61">
            <v>59</v>
          </cell>
          <cell r="B61">
            <v>984117</v>
          </cell>
          <cell r="C61">
            <v>18094755000168</v>
          </cell>
          <cell r="D61" t="str">
            <v>BARROSO</v>
          </cell>
          <cell r="E61" t="str">
            <v>N</v>
          </cell>
          <cell r="F61" t="str">
            <v>S</v>
          </cell>
        </row>
        <row r="62">
          <cell r="A62">
            <v>60</v>
          </cell>
          <cell r="B62">
            <v>984119</v>
          </cell>
          <cell r="C62">
            <v>18311043000153</v>
          </cell>
          <cell r="D62" t="str">
            <v>BELA VISTA DE MINAS</v>
          </cell>
          <cell r="E62" t="str">
            <v>S</v>
          </cell>
          <cell r="F62" t="str">
            <v>S</v>
          </cell>
        </row>
        <row r="63">
          <cell r="A63">
            <v>61</v>
          </cell>
          <cell r="B63">
            <v>984121</v>
          </cell>
          <cell r="C63">
            <v>18338129000170</v>
          </cell>
          <cell r="D63" t="str">
            <v>BELMIRO BRAGA</v>
          </cell>
          <cell r="E63" t="str">
            <v>N</v>
          </cell>
          <cell r="F63" t="str">
            <v>S</v>
          </cell>
        </row>
        <row r="64">
          <cell r="A64">
            <v>62</v>
          </cell>
          <cell r="B64">
            <v>984123</v>
          </cell>
          <cell r="C64">
            <v>18715383000140</v>
          </cell>
          <cell r="D64" t="str">
            <v>BELO HORIZONTE</v>
          </cell>
          <cell r="E64" t="str">
            <v>S</v>
          </cell>
          <cell r="F64" t="str">
            <v>N</v>
          </cell>
        </row>
        <row r="65">
          <cell r="A65">
            <v>63</v>
          </cell>
          <cell r="B65">
            <v>984125</v>
          </cell>
          <cell r="C65">
            <v>17005653000166</v>
          </cell>
          <cell r="D65" t="str">
            <v>BELO ORIENTE</v>
          </cell>
          <cell r="E65" t="str">
            <v>N</v>
          </cell>
          <cell r="F65" t="str">
            <v>S</v>
          </cell>
        </row>
        <row r="66">
          <cell r="A66">
            <v>64</v>
          </cell>
          <cell r="B66">
            <v>984127</v>
          </cell>
          <cell r="C66">
            <v>18363937000197</v>
          </cell>
          <cell r="D66" t="str">
            <v>BELO VALE</v>
          </cell>
          <cell r="E66" t="str">
            <v>S</v>
          </cell>
          <cell r="F66" t="str">
            <v>S</v>
          </cell>
        </row>
        <row r="67">
          <cell r="A67">
            <v>65</v>
          </cell>
          <cell r="B67">
            <v>984129</v>
          </cell>
          <cell r="C67">
            <v>17700758000135</v>
          </cell>
          <cell r="D67" t="str">
            <v>BERILO</v>
          </cell>
          <cell r="E67" t="str">
            <v>N</v>
          </cell>
          <cell r="F67" t="str">
            <v>S</v>
          </cell>
        </row>
        <row r="68">
          <cell r="A68">
            <v>66</v>
          </cell>
          <cell r="B68">
            <v>984131</v>
          </cell>
          <cell r="C68">
            <v>18404897000184</v>
          </cell>
          <cell r="D68" t="str">
            <v>BERTÓPOLIS</v>
          </cell>
          <cell r="E68" t="str">
            <v>N</v>
          </cell>
          <cell r="F68" t="str">
            <v>S</v>
          </cell>
        </row>
        <row r="69">
          <cell r="A69">
            <v>67</v>
          </cell>
          <cell r="B69">
            <v>984133</v>
          </cell>
          <cell r="C69">
            <v>18715391000196</v>
          </cell>
          <cell r="D69" t="str">
            <v>BETIM</v>
          </cell>
          <cell r="E69" t="str">
            <v>S</v>
          </cell>
          <cell r="F69" t="str">
            <v>S</v>
          </cell>
        </row>
        <row r="70">
          <cell r="A70">
            <v>68</v>
          </cell>
          <cell r="B70">
            <v>984135</v>
          </cell>
          <cell r="C70">
            <v>18094771000150</v>
          </cell>
          <cell r="D70" t="str">
            <v>BIAS FORTES</v>
          </cell>
          <cell r="E70" t="str">
            <v>N</v>
          </cell>
          <cell r="F70" t="str">
            <v>S</v>
          </cell>
        </row>
        <row r="71">
          <cell r="A71">
            <v>69</v>
          </cell>
          <cell r="B71">
            <v>984137</v>
          </cell>
          <cell r="C71">
            <v>17722935000184</v>
          </cell>
          <cell r="D71" t="str">
            <v>BICAS</v>
          </cell>
          <cell r="E71" t="str">
            <v>N</v>
          </cell>
          <cell r="F71" t="str">
            <v>S</v>
          </cell>
        </row>
        <row r="72">
          <cell r="A72">
            <v>70</v>
          </cell>
          <cell r="B72">
            <v>984139</v>
          </cell>
          <cell r="C72">
            <v>18296640000156</v>
          </cell>
          <cell r="D72" t="str">
            <v>BIQUINHAS</v>
          </cell>
          <cell r="E72" t="str">
            <v>N</v>
          </cell>
          <cell r="F72" t="str">
            <v>S</v>
          </cell>
        </row>
        <row r="73">
          <cell r="A73">
            <v>71</v>
          </cell>
          <cell r="B73">
            <v>984141</v>
          </cell>
          <cell r="C73">
            <v>18239590000175</v>
          </cell>
          <cell r="D73" t="str">
            <v>BOA ESPERANCA</v>
          </cell>
          <cell r="E73" t="str">
            <v>N</v>
          </cell>
          <cell r="F73" t="str">
            <v>S</v>
          </cell>
        </row>
        <row r="74">
          <cell r="A74">
            <v>72</v>
          </cell>
          <cell r="B74">
            <v>984143</v>
          </cell>
          <cell r="C74">
            <v>18194076000160</v>
          </cell>
          <cell r="D74" t="str">
            <v>BOCAINA DE MINAS</v>
          </cell>
          <cell r="E74" t="str">
            <v>N</v>
          </cell>
          <cell r="F74" t="str">
            <v>S</v>
          </cell>
        </row>
        <row r="75">
          <cell r="A75">
            <v>73</v>
          </cell>
          <cell r="B75">
            <v>984145</v>
          </cell>
          <cell r="C75">
            <v>18803072000132</v>
          </cell>
          <cell r="D75" t="str">
            <v>BOCAIÚVA</v>
          </cell>
          <cell r="E75" t="str">
            <v>S</v>
          </cell>
          <cell r="F75" t="str">
            <v>S</v>
          </cell>
        </row>
        <row r="76">
          <cell r="A76">
            <v>74</v>
          </cell>
          <cell r="B76">
            <v>984147</v>
          </cell>
          <cell r="C76">
            <v>18301002000186</v>
          </cell>
          <cell r="D76" t="str">
            <v>BOM DESPACHO</v>
          </cell>
          <cell r="E76" t="str">
            <v>N</v>
          </cell>
          <cell r="F76" t="str">
            <v>S</v>
          </cell>
        </row>
        <row r="77">
          <cell r="A77">
            <v>75</v>
          </cell>
          <cell r="B77">
            <v>984149</v>
          </cell>
          <cell r="C77">
            <v>18684217000123</v>
          </cell>
          <cell r="D77" t="str">
            <v>BOM JARDIM DE MINAS</v>
          </cell>
          <cell r="E77" t="str">
            <v>N</v>
          </cell>
          <cell r="F77" t="str">
            <v>S</v>
          </cell>
        </row>
        <row r="78">
          <cell r="A78">
            <v>76</v>
          </cell>
          <cell r="B78">
            <v>984151</v>
          </cell>
          <cell r="C78">
            <v>18187815000197</v>
          </cell>
          <cell r="D78" t="str">
            <v>BOM JESUS DA PENHA</v>
          </cell>
          <cell r="E78" t="str">
            <v>N</v>
          </cell>
          <cell r="F78" t="str">
            <v>S</v>
          </cell>
        </row>
        <row r="79">
          <cell r="A79">
            <v>77</v>
          </cell>
          <cell r="B79">
            <v>984153</v>
          </cell>
          <cell r="C79">
            <v>18317693000106</v>
          </cell>
          <cell r="D79" t="str">
            <v>BOM JESUS DO AMPARO</v>
          </cell>
          <cell r="E79" t="str">
            <v>N</v>
          </cell>
          <cell r="F79" t="str">
            <v>S</v>
          </cell>
        </row>
        <row r="80">
          <cell r="A80">
            <v>78</v>
          </cell>
          <cell r="B80">
            <v>984155</v>
          </cell>
          <cell r="C80">
            <v>18334276000171</v>
          </cell>
          <cell r="D80" t="str">
            <v>BOM JESUS DO GALHO</v>
          </cell>
          <cell r="E80" t="str">
            <v>S</v>
          </cell>
          <cell r="F80" t="str">
            <v>N</v>
          </cell>
        </row>
        <row r="81">
          <cell r="A81">
            <v>79</v>
          </cell>
          <cell r="B81">
            <v>984157</v>
          </cell>
          <cell r="C81">
            <v>18675892000196</v>
          </cell>
          <cell r="D81" t="str">
            <v>BOM REPOUSO</v>
          </cell>
          <cell r="E81" t="str">
            <v>N</v>
          </cell>
          <cell r="F81" t="str">
            <v>S</v>
          </cell>
        </row>
        <row r="82">
          <cell r="A82">
            <v>80</v>
          </cell>
          <cell r="B82">
            <v>984159</v>
          </cell>
          <cell r="C82">
            <v>18244368000160</v>
          </cell>
          <cell r="D82" t="str">
            <v>BOM SUCESSO</v>
          </cell>
          <cell r="E82" t="str">
            <v>N</v>
          </cell>
          <cell r="F82" t="str">
            <v>S</v>
          </cell>
        </row>
        <row r="83">
          <cell r="A83">
            <v>81</v>
          </cell>
          <cell r="B83">
            <v>984161</v>
          </cell>
          <cell r="C83">
            <v>18363945000133</v>
          </cell>
          <cell r="D83" t="str">
            <v>BONFIM</v>
          </cell>
          <cell r="E83" t="str">
            <v>N</v>
          </cell>
          <cell r="F83" t="str">
            <v>S</v>
          </cell>
        </row>
        <row r="84">
          <cell r="A84">
            <v>82</v>
          </cell>
          <cell r="B84">
            <v>984163</v>
          </cell>
          <cell r="C84">
            <v>18125138000182</v>
          </cell>
          <cell r="D84" t="str">
            <v>BONFINÓPOLIS DE MINAS</v>
          </cell>
          <cell r="E84" t="str">
            <v>N</v>
          </cell>
          <cell r="F84" t="str">
            <v>S</v>
          </cell>
        </row>
        <row r="85">
          <cell r="A85">
            <v>83</v>
          </cell>
          <cell r="B85">
            <v>984165</v>
          </cell>
          <cell r="C85">
            <v>17912023000175</v>
          </cell>
          <cell r="D85" t="str">
            <v>BORDA DA MATA</v>
          </cell>
          <cell r="E85" t="str">
            <v>N</v>
          </cell>
          <cell r="F85" t="str">
            <v>S</v>
          </cell>
        </row>
        <row r="86">
          <cell r="A86">
            <v>84</v>
          </cell>
          <cell r="B86">
            <v>984167</v>
          </cell>
          <cell r="C86">
            <v>17847641000189</v>
          </cell>
          <cell r="D86" t="str">
            <v>BOTELHOS</v>
          </cell>
          <cell r="E86" t="str">
            <v>N</v>
          </cell>
          <cell r="F86" t="str">
            <v>S</v>
          </cell>
        </row>
        <row r="87">
          <cell r="A87">
            <v>85</v>
          </cell>
          <cell r="B87">
            <v>984169</v>
          </cell>
          <cell r="C87">
            <v>18017418000177</v>
          </cell>
          <cell r="D87" t="str">
            <v>BOTUMIRIM</v>
          </cell>
          <cell r="E87" t="str">
            <v>N</v>
          </cell>
          <cell r="F87" t="str">
            <v>S</v>
          </cell>
        </row>
        <row r="88">
          <cell r="A88">
            <v>86</v>
          </cell>
          <cell r="B88">
            <v>984171</v>
          </cell>
          <cell r="C88">
            <v>18017442000106</v>
          </cell>
          <cell r="D88" t="str">
            <v>BRASÍLIA DE MINAS</v>
          </cell>
          <cell r="E88" t="str">
            <v>S</v>
          </cell>
          <cell r="F88" t="str">
            <v>S</v>
          </cell>
        </row>
        <row r="89">
          <cell r="A89">
            <v>87</v>
          </cell>
          <cell r="B89">
            <v>984173</v>
          </cell>
          <cell r="C89">
            <v>18128272000137</v>
          </cell>
          <cell r="D89" t="str">
            <v>BRÁS PIRES</v>
          </cell>
          <cell r="E89" t="str">
            <v>N</v>
          </cell>
          <cell r="F89" t="str">
            <v>S</v>
          </cell>
        </row>
        <row r="90">
          <cell r="A90">
            <v>88</v>
          </cell>
          <cell r="B90">
            <v>984175</v>
          </cell>
          <cell r="C90">
            <v>18307389000188</v>
          </cell>
          <cell r="D90" t="str">
            <v>BRAUNAS</v>
          </cell>
          <cell r="E90" t="str">
            <v>N</v>
          </cell>
          <cell r="F90" t="str">
            <v>S</v>
          </cell>
        </row>
        <row r="91">
          <cell r="A91">
            <v>89</v>
          </cell>
          <cell r="B91">
            <v>984177</v>
          </cell>
          <cell r="C91">
            <v>18025890000151</v>
          </cell>
          <cell r="D91" t="str">
            <v>BRASÓPOLIS</v>
          </cell>
          <cell r="E91" t="str">
            <v>N</v>
          </cell>
          <cell r="F91" t="str">
            <v>S</v>
          </cell>
        </row>
        <row r="92">
          <cell r="A92">
            <v>90</v>
          </cell>
          <cell r="B92">
            <v>984179</v>
          </cell>
          <cell r="C92">
            <v>18363929000140</v>
          </cell>
          <cell r="D92" t="str">
            <v>BRUMADINHO</v>
          </cell>
          <cell r="E92" t="str">
            <v>S</v>
          </cell>
          <cell r="F92" t="str">
            <v>S</v>
          </cell>
        </row>
        <row r="93">
          <cell r="A93">
            <v>91</v>
          </cell>
          <cell r="B93">
            <v>984181</v>
          </cell>
          <cell r="C93">
            <v>18940098000122</v>
          </cell>
          <cell r="D93" t="str">
            <v>BUENO BRANDÃO</v>
          </cell>
          <cell r="E93" t="str">
            <v>N</v>
          </cell>
          <cell r="F93" t="str">
            <v>S</v>
          </cell>
        </row>
        <row r="94">
          <cell r="A94">
            <v>92</v>
          </cell>
          <cell r="B94">
            <v>984183</v>
          </cell>
          <cell r="C94">
            <v>17694852000129</v>
          </cell>
          <cell r="D94" t="str">
            <v>BUENÓPOLIS</v>
          </cell>
          <cell r="E94" t="str">
            <v>S</v>
          </cell>
          <cell r="F94" t="str">
            <v>S</v>
          </cell>
        </row>
        <row r="95">
          <cell r="A95">
            <v>93</v>
          </cell>
          <cell r="B95">
            <v>984185</v>
          </cell>
          <cell r="C95">
            <v>18125146000129</v>
          </cell>
          <cell r="D95" t="str">
            <v>BURITIS</v>
          </cell>
          <cell r="E95" t="str">
            <v>N</v>
          </cell>
          <cell r="F95" t="str">
            <v>S</v>
          </cell>
        </row>
        <row r="96">
          <cell r="A96">
            <v>94</v>
          </cell>
          <cell r="B96">
            <v>984187</v>
          </cell>
          <cell r="C96">
            <v>18279067000172</v>
          </cell>
          <cell r="D96" t="str">
            <v>BURITIZEIRO</v>
          </cell>
          <cell r="E96" t="str">
            <v>N</v>
          </cell>
          <cell r="F96" t="str">
            <v>S</v>
          </cell>
        </row>
        <row r="97">
          <cell r="A97">
            <v>95</v>
          </cell>
          <cell r="B97">
            <v>984189</v>
          </cell>
          <cell r="C97">
            <v>17909599000183</v>
          </cell>
          <cell r="D97" t="str">
            <v>CABO VERDE</v>
          </cell>
          <cell r="E97" t="str">
            <v>N</v>
          </cell>
          <cell r="F97" t="str">
            <v>S</v>
          </cell>
        </row>
        <row r="98">
          <cell r="A98">
            <v>96</v>
          </cell>
          <cell r="B98">
            <v>984191</v>
          </cell>
          <cell r="C98">
            <v>25004532000128</v>
          </cell>
          <cell r="D98" t="str">
            <v>CACHOEIRA DA PRATA</v>
          </cell>
          <cell r="E98" t="str">
            <v>N</v>
          </cell>
          <cell r="F98" t="str">
            <v>S</v>
          </cell>
        </row>
        <row r="99">
          <cell r="A99">
            <v>97</v>
          </cell>
          <cell r="B99">
            <v>984193</v>
          </cell>
          <cell r="C99">
            <v>18675959000192</v>
          </cell>
          <cell r="D99" t="str">
            <v>CACHOEIRA DE MINAS</v>
          </cell>
          <cell r="E99" t="str">
            <v>N</v>
          </cell>
          <cell r="F99" t="str">
            <v>S</v>
          </cell>
        </row>
        <row r="100">
          <cell r="A100">
            <v>98</v>
          </cell>
          <cell r="B100">
            <v>984195</v>
          </cell>
          <cell r="C100">
            <v>18457267000178</v>
          </cell>
          <cell r="D100" t="str">
            <v>CACHOEIRA DOURADA</v>
          </cell>
          <cell r="E100" t="str">
            <v>N</v>
          </cell>
          <cell r="F100" t="str">
            <v>S</v>
          </cell>
        </row>
        <row r="101">
          <cell r="A101">
            <v>99</v>
          </cell>
          <cell r="B101">
            <v>984197</v>
          </cell>
          <cell r="C101">
            <v>23221351000128</v>
          </cell>
          <cell r="D101" t="str">
            <v>CAETANÓPOLIS</v>
          </cell>
          <cell r="E101" t="str">
            <v>N</v>
          </cell>
          <cell r="F101" t="str">
            <v>S</v>
          </cell>
        </row>
        <row r="102">
          <cell r="A102">
            <v>100</v>
          </cell>
          <cell r="B102">
            <v>984199</v>
          </cell>
          <cell r="C102">
            <v>18302299000102</v>
          </cell>
          <cell r="D102" t="str">
            <v>CAETÉ</v>
          </cell>
          <cell r="E102" t="str">
            <v>S</v>
          </cell>
          <cell r="F102" t="str">
            <v>S</v>
          </cell>
        </row>
        <row r="103">
          <cell r="A103">
            <v>101</v>
          </cell>
          <cell r="B103">
            <v>984201</v>
          </cell>
          <cell r="C103">
            <v>18114256000195</v>
          </cell>
          <cell r="D103" t="str">
            <v>CAIANA</v>
          </cell>
          <cell r="E103" t="str">
            <v>S</v>
          </cell>
          <cell r="F103" t="str">
            <v>S</v>
          </cell>
        </row>
        <row r="104">
          <cell r="A104">
            <v>102</v>
          </cell>
          <cell r="B104">
            <v>984203</v>
          </cell>
          <cell r="C104">
            <v>18132456000170</v>
          </cell>
          <cell r="D104" t="str">
            <v>CAJURI</v>
          </cell>
          <cell r="E104" t="str">
            <v>N</v>
          </cell>
          <cell r="F104" t="str">
            <v>S</v>
          </cell>
        </row>
        <row r="105">
          <cell r="A105">
            <v>103</v>
          </cell>
          <cell r="B105">
            <v>984205</v>
          </cell>
          <cell r="C105">
            <v>18625129000150</v>
          </cell>
          <cell r="D105" t="str">
            <v>CALDAS</v>
          </cell>
          <cell r="E105" t="str">
            <v>N</v>
          </cell>
          <cell r="F105" t="str">
            <v>S</v>
          </cell>
        </row>
        <row r="106">
          <cell r="A106">
            <v>104</v>
          </cell>
          <cell r="B106">
            <v>984207</v>
          </cell>
          <cell r="C106">
            <v>18308726000151</v>
          </cell>
          <cell r="D106" t="str">
            <v>CAMACHO</v>
          </cell>
          <cell r="E106" t="str">
            <v>N</v>
          </cell>
          <cell r="F106" t="str">
            <v>S</v>
          </cell>
        </row>
        <row r="107">
          <cell r="A107">
            <v>105</v>
          </cell>
          <cell r="B107">
            <v>984209</v>
          </cell>
          <cell r="C107">
            <v>17935396000161</v>
          </cell>
          <cell r="D107" t="str">
            <v>CAMANDUCAIA</v>
          </cell>
          <cell r="E107" t="str">
            <v>N</v>
          </cell>
          <cell r="F107" t="str">
            <v>S</v>
          </cell>
        </row>
        <row r="108">
          <cell r="A108">
            <v>106</v>
          </cell>
          <cell r="B108">
            <v>984211</v>
          </cell>
          <cell r="C108">
            <v>18675975000185</v>
          </cell>
          <cell r="D108" t="str">
            <v>CAMBUÍ</v>
          </cell>
          <cell r="E108" t="str">
            <v>N</v>
          </cell>
          <cell r="F108" t="str">
            <v>S</v>
          </cell>
        </row>
        <row r="109">
          <cell r="A109">
            <v>107</v>
          </cell>
          <cell r="B109">
            <v>984213</v>
          </cell>
          <cell r="C109">
            <v>17955386000198</v>
          </cell>
          <cell r="D109" t="str">
            <v>CAMBUQUIRA</v>
          </cell>
          <cell r="E109" t="str">
            <v>N</v>
          </cell>
          <cell r="F109" t="str">
            <v>S</v>
          </cell>
        </row>
        <row r="110">
          <cell r="A110">
            <v>108</v>
          </cell>
          <cell r="B110">
            <v>984215</v>
          </cell>
          <cell r="C110">
            <v>18404905000192</v>
          </cell>
          <cell r="D110" t="str">
            <v>CAMPANÁRIO</v>
          </cell>
          <cell r="E110" t="str">
            <v>N</v>
          </cell>
          <cell r="F110" t="str">
            <v>S</v>
          </cell>
        </row>
        <row r="111">
          <cell r="A111">
            <v>109</v>
          </cell>
          <cell r="B111">
            <v>984217</v>
          </cell>
          <cell r="C111">
            <v>18712174000142</v>
          </cell>
          <cell r="D111" t="str">
            <v>CAMPANHA</v>
          </cell>
          <cell r="E111" t="str">
            <v>N</v>
          </cell>
          <cell r="F111" t="str">
            <v>S</v>
          </cell>
        </row>
        <row r="112">
          <cell r="A112">
            <v>110</v>
          </cell>
          <cell r="B112">
            <v>984219</v>
          </cell>
          <cell r="C112">
            <v>18178400000157</v>
          </cell>
          <cell r="D112" t="str">
            <v>CAMPESTRE</v>
          </cell>
          <cell r="E112" t="str">
            <v>N</v>
          </cell>
          <cell r="F112" t="str">
            <v>S</v>
          </cell>
        </row>
        <row r="113">
          <cell r="A113">
            <v>111</v>
          </cell>
          <cell r="B113">
            <v>984221</v>
          </cell>
          <cell r="C113">
            <v>18457291000107</v>
          </cell>
          <cell r="D113" t="str">
            <v>CAMPINA VERDE</v>
          </cell>
          <cell r="E113" t="str">
            <v>N</v>
          </cell>
          <cell r="F113" t="str">
            <v>S</v>
          </cell>
        </row>
        <row r="114">
          <cell r="A114">
            <v>112</v>
          </cell>
          <cell r="B114">
            <v>984223</v>
          </cell>
          <cell r="C114">
            <v>18659334000137</v>
          </cell>
          <cell r="D114" t="str">
            <v>CAMPO BELO</v>
          </cell>
          <cell r="E114" t="str">
            <v>N</v>
          </cell>
          <cell r="F114" t="str">
            <v>N</v>
          </cell>
        </row>
        <row r="115">
          <cell r="A115">
            <v>113</v>
          </cell>
          <cell r="B115">
            <v>984225</v>
          </cell>
          <cell r="C115">
            <v>18239582000129</v>
          </cell>
          <cell r="D115" t="str">
            <v>CAMPO DO MEIO</v>
          </cell>
          <cell r="E115" t="str">
            <v>N</v>
          </cell>
          <cell r="F115" t="str">
            <v>S</v>
          </cell>
        </row>
        <row r="116">
          <cell r="A116">
            <v>114</v>
          </cell>
          <cell r="B116">
            <v>984227</v>
          </cell>
          <cell r="C116">
            <v>18428862000185</v>
          </cell>
          <cell r="D116" t="str">
            <v>CAMPO FLORIDO</v>
          </cell>
          <cell r="E116" t="str">
            <v>N</v>
          </cell>
          <cell r="F116" t="str">
            <v>S</v>
          </cell>
        </row>
        <row r="117">
          <cell r="A117">
            <v>115</v>
          </cell>
          <cell r="B117">
            <v>984229</v>
          </cell>
          <cell r="C117">
            <v>18298190000130</v>
          </cell>
          <cell r="D117" t="str">
            <v>CAMPOS ALTOS</v>
          </cell>
          <cell r="E117" t="str">
            <v>N</v>
          </cell>
          <cell r="F117" t="str">
            <v>S</v>
          </cell>
        </row>
        <row r="118">
          <cell r="A118">
            <v>116</v>
          </cell>
          <cell r="B118">
            <v>984231</v>
          </cell>
          <cell r="C118">
            <v>18245175000124</v>
          </cell>
          <cell r="D118" t="str">
            <v>CAMPOS GERAIS</v>
          </cell>
          <cell r="E118" t="str">
            <v>N</v>
          </cell>
          <cell r="F118" t="str">
            <v>S</v>
          </cell>
        </row>
        <row r="119">
          <cell r="A119">
            <v>117</v>
          </cell>
          <cell r="B119">
            <v>984233</v>
          </cell>
          <cell r="C119">
            <v>18132712000120</v>
          </cell>
          <cell r="D119" t="str">
            <v>CANAÃ</v>
          </cell>
          <cell r="E119" t="str">
            <v>N</v>
          </cell>
          <cell r="F119" t="str">
            <v>S</v>
          </cell>
        </row>
        <row r="120">
          <cell r="A120">
            <v>118</v>
          </cell>
          <cell r="B120">
            <v>984235</v>
          </cell>
          <cell r="C120">
            <v>18457200000133</v>
          </cell>
          <cell r="D120" t="str">
            <v>CANÁPOLIS</v>
          </cell>
          <cell r="E120" t="str">
            <v>N</v>
          </cell>
          <cell r="F120" t="str">
            <v>S</v>
          </cell>
        </row>
        <row r="121">
          <cell r="A121">
            <v>119</v>
          </cell>
          <cell r="B121">
            <v>984237</v>
          </cell>
          <cell r="C121">
            <v>18244426000156</v>
          </cell>
          <cell r="D121" t="str">
            <v>CANA VERDE</v>
          </cell>
          <cell r="E121" t="str">
            <v>N</v>
          </cell>
          <cell r="F121" t="str">
            <v>S</v>
          </cell>
        </row>
        <row r="122">
          <cell r="A122">
            <v>120</v>
          </cell>
          <cell r="B122">
            <v>984239</v>
          </cell>
          <cell r="C122">
            <v>17888090000100</v>
          </cell>
          <cell r="D122" t="str">
            <v>CANDEIAS</v>
          </cell>
          <cell r="E122" t="str">
            <v>N</v>
          </cell>
          <cell r="F122" t="str">
            <v>S</v>
          </cell>
        </row>
        <row r="123">
          <cell r="A123">
            <v>121</v>
          </cell>
          <cell r="B123">
            <v>984241</v>
          </cell>
          <cell r="C123">
            <v>18114249000193</v>
          </cell>
          <cell r="D123" t="str">
            <v>CAPARAÓ</v>
          </cell>
          <cell r="E123" t="str">
            <v>S</v>
          </cell>
          <cell r="F123" t="str">
            <v>S</v>
          </cell>
        </row>
        <row r="124">
          <cell r="A124">
            <v>122</v>
          </cell>
          <cell r="B124">
            <v>984243</v>
          </cell>
          <cell r="C124">
            <v>19259951000108</v>
          </cell>
          <cell r="D124" t="str">
            <v>CAPELA NOVA</v>
          </cell>
          <cell r="E124" t="str">
            <v>N</v>
          </cell>
          <cell r="F124" t="str">
            <v>S</v>
          </cell>
        </row>
        <row r="125">
          <cell r="A125">
            <v>123</v>
          </cell>
          <cell r="B125">
            <v>984245</v>
          </cell>
          <cell r="C125">
            <v>19229921000159</v>
          </cell>
          <cell r="D125" t="str">
            <v>CAPELINHA</v>
          </cell>
          <cell r="E125" t="str">
            <v>N</v>
          </cell>
          <cell r="F125" t="str">
            <v>S</v>
          </cell>
        </row>
        <row r="126">
          <cell r="A126">
            <v>124</v>
          </cell>
          <cell r="B126">
            <v>984247</v>
          </cell>
          <cell r="C126">
            <v>17894031000136</v>
          </cell>
          <cell r="D126" t="str">
            <v>CAPETINGA</v>
          </cell>
          <cell r="E126" t="str">
            <v>N</v>
          </cell>
          <cell r="F126" t="str">
            <v>S</v>
          </cell>
        </row>
        <row r="127">
          <cell r="A127">
            <v>125</v>
          </cell>
          <cell r="B127">
            <v>984249</v>
          </cell>
          <cell r="C127">
            <v>18314617000147</v>
          </cell>
          <cell r="D127" t="str">
            <v>CAPIM BRANCO</v>
          </cell>
          <cell r="E127" t="str">
            <v>N</v>
          </cell>
          <cell r="F127" t="str">
            <v>S</v>
          </cell>
        </row>
        <row r="128">
          <cell r="A128">
            <v>126</v>
          </cell>
          <cell r="B128">
            <v>984251</v>
          </cell>
          <cell r="C128">
            <v>18457234000128</v>
          </cell>
          <cell r="D128" t="str">
            <v>CAPINÓPOLIS</v>
          </cell>
          <cell r="E128" t="str">
            <v>N</v>
          </cell>
          <cell r="F128" t="str">
            <v>S</v>
          </cell>
        </row>
        <row r="129">
          <cell r="A129">
            <v>127</v>
          </cell>
          <cell r="B129">
            <v>984253</v>
          </cell>
          <cell r="C129">
            <v>18017426000113</v>
          </cell>
          <cell r="D129" t="str">
            <v>CAPITAO ENÉAS</v>
          </cell>
          <cell r="E129" t="str">
            <v>N</v>
          </cell>
          <cell r="F129" t="str">
            <v>S</v>
          </cell>
        </row>
        <row r="130">
          <cell r="A130">
            <v>128</v>
          </cell>
          <cell r="B130">
            <v>984255</v>
          </cell>
          <cell r="C130">
            <v>16726028000140</v>
          </cell>
          <cell r="D130" t="str">
            <v>CAPITÓLIO</v>
          </cell>
          <cell r="E130" t="str">
            <v>N</v>
          </cell>
          <cell r="F130" t="str">
            <v>S</v>
          </cell>
        </row>
        <row r="131">
          <cell r="A131">
            <v>129</v>
          </cell>
          <cell r="B131">
            <v>984257</v>
          </cell>
          <cell r="C131">
            <v>18385138000111</v>
          </cell>
          <cell r="D131" t="str">
            <v>CAPUTIRA</v>
          </cell>
          <cell r="E131" t="str">
            <v>S</v>
          </cell>
          <cell r="F131" t="str">
            <v>S</v>
          </cell>
        </row>
        <row r="132">
          <cell r="A132">
            <v>130</v>
          </cell>
          <cell r="B132">
            <v>984259</v>
          </cell>
          <cell r="C132">
            <v>18404848000141</v>
          </cell>
          <cell r="D132" t="str">
            <v>CARAÍ</v>
          </cell>
          <cell r="E132" t="str">
            <v>N</v>
          </cell>
          <cell r="F132" t="str">
            <v>S</v>
          </cell>
        </row>
        <row r="133">
          <cell r="A133">
            <v>131</v>
          </cell>
          <cell r="B133">
            <v>984261</v>
          </cell>
          <cell r="C133">
            <v>18094789000152</v>
          </cell>
          <cell r="D133" t="str">
            <v>CARANAÍBA</v>
          </cell>
          <cell r="E133" t="str">
            <v>N</v>
          </cell>
          <cell r="F133" t="str">
            <v>S</v>
          </cell>
        </row>
        <row r="134">
          <cell r="A134">
            <v>132</v>
          </cell>
          <cell r="B134">
            <v>984263</v>
          </cell>
          <cell r="C134">
            <v>18094797000107</v>
          </cell>
          <cell r="D134" t="str">
            <v>CARANDAÍ</v>
          </cell>
          <cell r="E134" t="str">
            <v>N</v>
          </cell>
          <cell r="F134" t="str">
            <v>S</v>
          </cell>
        </row>
        <row r="135">
          <cell r="A135">
            <v>133</v>
          </cell>
          <cell r="B135">
            <v>984265</v>
          </cell>
          <cell r="C135">
            <v>19279827000104</v>
          </cell>
          <cell r="D135" t="str">
            <v>CARANGOLA</v>
          </cell>
          <cell r="E135" t="str">
            <v>S</v>
          </cell>
          <cell r="F135" t="str">
            <v>S</v>
          </cell>
        </row>
        <row r="136">
          <cell r="A136">
            <v>134</v>
          </cell>
          <cell r="B136">
            <v>984267</v>
          </cell>
          <cell r="C136">
            <v>18334268000125</v>
          </cell>
          <cell r="D136" t="str">
            <v>CARATINGA</v>
          </cell>
          <cell r="E136" t="str">
            <v>S</v>
          </cell>
          <cell r="F136" t="str">
            <v>S</v>
          </cell>
        </row>
        <row r="137">
          <cell r="A137">
            <v>135</v>
          </cell>
          <cell r="B137">
            <v>984269</v>
          </cell>
          <cell r="C137">
            <v>21154174000189</v>
          </cell>
          <cell r="D137" t="str">
            <v>CARBONITA</v>
          </cell>
          <cell r="E137" t="str">
            <v>N</v>
          </cell>
          <cell r="F137" t="str">
            <v>S</v>
          </cell>
        </row>
        <row r="138">
          <cell r="A138">
            <v>136</v>
          </cell>
          <cell r="B138">
            <v>984271</v>
          </cell>
          <cell r="C138">
            <v>17935388000115</v>
          </cell>
          <cell r="D138" t="str">
            <v>CAREAÇU</v>
          </cell>
          <cell r="E138" t="str">
            <v>N</v>
          </cell>
          <cell r="F138" t="str">
            <v>S</v>
          </cell>
        </row>
        <row r="139">
          <cell r="A139">
            <v>137</v>
          </cell>
          <cell r="B139">
            <v>984273</v>
          </cell>
          <cell r="C139">
            <v>18477315000190</v>
          </cell>
          <cell r="D139" t="str">
            <v>CARLOS CHAGAS</v>
          </cell>
          <cell r="E139" t="str">
            <v>N</v>
          </cell>
          <cell r="F139" t="str">
            <v>S</v>
          </cell>
        </row>
        <row r="140">
          <cell r="A140">
            <v>138</v>
          </cell>
          <cell r="B140">
            <v>984275</v>
          </cell>
          <cell r="C140">
            <v>18303172000108</v>
          </cell>
          <cell r="D140" t="str">
            <v>CARMÉSIA</v>
          </cell>
          <cell r="E140" t="str">
            <v>N</v>
          </cell>
          <cell r="F140" t="str">
            <v>S</v>
          </cell>
        </row>
        <row r="141">
          <cell r="A141">
            <v>139</v>
          </cell>
          <cell r="B141">
            <v>984277</v>
          </cell>
          <cell r="C141">
            <v>18240135000190</v>
          </cell>
          <cell r="D141" t="str">
            <v>CARMO DA CACHOEIRA</v>
          </cell>
          <cell r="E141" t="str">
            <v>N</v>
          </cell>
          <cell r="F141" t="str">
            <v>S</v>
          </cell>
        </row>
        <row r="142">
          <cell r="A142">
            <v>140</v>
          </cell>
          <cell r="B142">
            <v>984279</v>
          </cell>
          <cell r="C142">
            <v>18312967000174</v>
          </cell>
          <cell r="D142" t="str">
            <v>CARMO DA MATA</v>
          </cell>
          <cell r="E142" t="str">
            <v>S</v>
          </cell>
          <cell r="F142" t="str">
            <v>S</v>
          </cell>
        </row>
        <row r="143">
          <cell r="A143">
            <v>141</v>
          </cell>
          <cell r="B143">
            <v>984281</v>
          </cell>
          <cell r="C143">
            <v>18188243000160</v>
          </cell>
          <cell r="D143" t="str">
            <v>CARMO DE MINAS</v>
          </cell>
          <cell r="E143" t="str">
            <v>N</v>
          </cell>
          <cell r="F143" t="str">
            <v>N</v>
          </cell>
        </row>
        <row r="144">
          <cell r="A144">
            <v>142</v>
          </cell>
          <cell r="B144">
            <v>984283</v>
          </cell>
          <cell r="C144">
            <v>18291377000102</v>
          </cell>
          <cell r="D144" t="str">
            <v>CARMO DO CAJURU</v>
          </cell>
          <cell r="E144" t="str">
            <v>N</v>
          </cell>
          <cell r="F144" t="str">
            <v>S</v>
          </cell>
        </row>
        <row r="145">
          <cell r="A145">
            <v>143</v>
          </cell>
          <cell r="B145">
            <v>984285</v>
          </cell>
          <cell r="C145">
            <v>18602029000109</v>
          </cell>
          <cell r="D145" t="str">
            <v>CARMO DO PARANAÍBA</v>
          </cell>
          <cell r="E145" t="str">
            <v>N</v>
          </cell>
          <cell r="F145" t="str">
            <v>S</v>
          </cell>
        </row>
        <row r="146">
          <cell r="A146">
            <v>144</v>
          </cell>
          <cell r="B146">
            <v>984287</v>
          </cell>
          <cell r="C146">
            <v>18243287000146</v>
          </cell>
          <cell r="D146" t="str">
            <v>CARMO DO RIO CLARO</v>
          </cell>
          <cell r="E146" t="str">
            <v>N</v>
          </cell>
          <cell r="F146" t="str">
            <v>S</v>
          </cell>
        </row>
        <row r="147">
          <cell r="A147">
            <v>145</v>
          </cell>
          <cell r="B147">
            <v>984289</v>
          </cell>
          <cell r="C147">
            <v>18312983000167</v>
          </cell>
          <cell r="D147" t="str">
            <v>CARMÓPOLIS DE MINAS</v>
          </cell>
          <cell r="E147" t="str">
            <v>N</v>
          </cell>
          <cell r="F147" t="str">
            <v>S</v>
          </cell>
        </row>
        <row r="148">
          <cell r="A148">
            <v>146</v>
          </cell>
          <cell r="B148">
            <v>984291</v>
          </cell>
          <cell r="C148">
            <v>17953332000193</v>
          </cell>
          <cell r="D148" t="str">
            <v>CARRANCAS</v>
          </cell>
          <cell r="E148" t="str">
            <v>N</v>
          </cell>
          <cell r="F148" t="str">
            <v>S</v>
          </cell>
        </row>
        <row r="149">
          <cell r="A149">
            <v>147</v>
          </cell>
          <cell r="B149">
            <v>984293</v>
          </cell>
          <cell r="C149">
            <v>18242800000184</v>
          </cell>
          <cell r="D149" t="str">
            <v>CARVALHÓPOLIS</v>
          </cell>
          <cell r="E149" t="str">
            <v>N</v>
          </cell>
          <cell r="F149" t="str">
            <v>S</v>
          </cell>
        </row>
        <row r="150">
          <cell r="A150">
            <v>148</v>
          </cell>
          <cell r="B150">
            <v>984295</v>
          </cell>
          <cell r="C150">
            <v>18194217000145</v>
          </cell>
          <cell r="D150" t="str">
            <v>CARVALHOS</v>
          </cell>
          <cell r="E150" t="str">
            <v>N</v>
          </cell>
          <cell r="F150" t="str">
            <v>S</v>
          </cell>
        </row>
        <row r="151">
          <cell r="A151">
            <v>149</v>
          </cell>
          <cell r="B151">
            <v>984297</v>
          </cell>
          <cell r="C151">
            <v>18667477000190</v>
          </cell>
          <cell r="D151" t="str">
            <v>CASA GRANDE</v>
          </cell>
          <cell r="E151" t="str">
            <v>N</v>
          </cell>
          <cell r="F151" t="str">
            <v>S</v>
          </cell>
        </row>
        <row r="152">
          <cell r="A152">
            <v>150</v>
          </cell>
          <cell r="B152">
            <v>984299</v>
          </cell>
          <cell r="C152">
            <v>18259374000191</v>
          </cell>
          <cell r="D152" t="str">
            <v>CASCALHO RICO</v>
          </cell>
          <cell r="E152" t="str">
            <v>N</v>
          </cell>
          <cell r="F152" t="str">
            <v>S</v>
          </cell>
        </row>
        <row r="153">
          <cell r="A153">
            <v>151</v>
          </cell>
          <cell r="B153">
            <v>984301</v>
          </cell>
          <cell r="C153">
            <v>17894049000138</v>
          </cell>
          <cell r="D153" t="str">
            <v>CÁSSIA</v>
          </cell>
          <cell r="E153" t="str">
            <v>N</v>
          </cell>
          <cell r="F153" t="str">
            <v>S</v>
          </cell>
        </row>
        <row r="154">
          <cell r="A154">
            <v>152</v>
          </cell>
          <cell r="B154">
            <v>984303</v>
          </cell>
          <cell r="C154">
            <v>18557587000108</v>
          </cell>
          <cell r="D154" t="str">
            <v>CONCEIÇÃO DA BARRA DE MINAS</v>
          </cell>
          <cell r="E154" t="str">
            <v>N</v>
          </cell>
          <cell r="F154" t="str">
            <v>S</v>
          </cell>
        </row>
        <row r="155">
          <cell r="A155">
            <v>153</v>
          </cell>
          <cell r="B155">
            <v>984305</v>
          </cell>
          <cell r="C155">
            <v>17702499000181</v>
          </cell>
          <cell r="D155" t="str">
            <v>CATAGUASES</v>
          </cell>
          <cell r="E155" t="str">
            <v>S</v>
          </cell>
          <cell r="F155" t="str">
            <v>S</v>
          </cell>
        </row>
        <row r="156">
          <cell r="A156">
            <v>154</v>
          </cell>
          <cell r="B156">
            <v>984307</v>
          </cell>
          <cell r="C156">
            <v>19718378000153</v>
          </cell>
          <cell r="D156" t="str">
            <v>CATAS ALTAS DA NORUEGA</v>
          </cell>
          <cell r="E156" t="str">
            <v>N</v>
          </cell>
          <cell r="F156" t="str">
            <v>S</v>
          </cell>
        </row>
        <row r="157">
          <cell r="A157">
            <v>155</v>
          </cell>
          <cell r="B157">
            <v>984309</v>
          </cell>
          <cell r="C157">
            <v>18008870000172</v>
          </cell>
          <cell r="D157" t="str">
            <v>CAXAMBU</v>
          </cell>
          <cell r="E157" t="str">
            <v>N</v>
          </cell>
          <cell r="F157" t="str">
            <v>S</v>
          </cell>
        </row>
        <row r="158">
          <cell r="A158">
            <v>156</v>
          </cell>
          <cell r="B158">
            <v>984311</v>
          </cell>
          <cell r="C158">
            <v>18296657000103</v>
          </cell>
          <cell r="D158" t="str">
            <v>CEDRO DO ABAETÉ</v>
          </cell>
          <cell r="E158" t="str">
            <v>N</v>
          </cell>
          <cell r="F158" t="str">
            <v>S</v>
          </cell>
        </row>
        <row r="159">
          <cell r="A159">
            <v>157</v>
          </cell>
          <cell r="B159">
            <v>984313</v>
          </cell>
          <cell r="C159">
            <v>17990714000197</v>
          </cell>
          <cell r="D159" t="str">
            <v>CENTRAL DE MINAS</v>
          </cell>
          <cell r="E159" t="str">
            <v>N</v>
          </cell>
          <cell r="F159" t="str">
            <v>S</v>
          </cell>
        </row>
        <row r="160">
          <cell r="A160">
            <v>158</v>
          </cell>
          <cell r="B160">
            <v>984315</v>
          </cell>
          <cell r="C160">
            <v>18260497000142</v>
          </cell>
          <cell r="D160" t="str">
            <v>CENTRALINA</v>
          </cell>
          <cell r="E160" t="str">
            <v>N</v>
          </cell>
          <cell r="F160" t="str">
            <v>S</v>
          </cell>
        </row>
        <row r="161">
          <cell r="A161">
            <v>159</v>
          </cell>
          <cell r="B161">
            <v>984317</v>
          </cell>
          <cell r="C161">
            <v>18338137000116</v>
          </cell>
          <cell r="D161" t="str">
            <v>CHÁCARA</v>
          </cell>
          <cell r="E161" t="str">
            <v>N</v>
          </cell>
          <cell r="F161" t="str">
            <v>S</v>
          </cell>
        </row>
        <row r="162">
          <cell r="A162">
            <v>160</v>
          </cell>
          <cell r="B162">
            <v>984319</v>
          </cell>
          <cell r="C162">
            <v>18392548000190</v>
          </cell>
          <cell r="D162" t="str">
            <v>CHALÉ</v>
          </cell>
          <cell r="E162" t="str">
            <v>S</v>
          </cell>
          <cell r="F162" t="str">
            <v>S</v>
          </cell>
        </row>
        <row r="163">
          <cell r="A163">
            <v>161</v>
          </cell>
          <cell r="B163">
            <v>984321</v>
          </cell>
          <cell r="C163">
            <v>16886608000103</v>
          </cell>
          <cell r="D163" t="str">
            <v>CHAPADA DO NORTE</v>
          </cell>
          <cell r="E163" t="str">
            <v>N</v>
          </cell>
          <cell r="F163" t="str">
            <v>S</v>
          </cell>
        </row>
        <row r="164">
          <cell r="A164">
            <v>162</v>
          </cell>
          <cell r="B164">
            <v>984323</v>
          </cell>
          <cell r="C164">
            <v>18338145000162</v>
          </cell>
          <cell r="D164" t="str">
            <v>CHIADOR</v>
          </cell>
          <cell r="E164" t="str">
            <v>N</v>
          </cell>
          <cell r="F164" t="str">
            <v>S</v>
          </cell>
        </row>
        <row r="165">
          <cell r="A165">
            <v>163</v>
          </cell>
          <cell r="B165">
            <v>984325</v>
          </cell>
          <cell r="C165">
            <v>18094805000107</v>
          </cell>
          <cell r="D165" t="str">
            <v>CIPOTÂNEA</v>
          </cell>
          <cell r="E165" t="str">
            <v>S</v>
          </cell>
          <cell r="F165" t="str">
            <v>S</v>
          </cell>
        </row>
        <row r="166">
          <cell r="A166">
            <v>164</v>
          </cell>
          <cell r="B166">
            <v>984327</v>
          </cell>
          <cell r="C166">
            <v>17894056000130</v>
          </cell>
          <cell r="D166" t="str">
            <v>CLARAVAL</v>
          </cell>
          <cell r="E166" t="str">
            <v>N</v>
          </cell>
          <cell r="F166" t="str">
            <v>S</v>
          </cell>
        </row>
        <row r="167">
          <cell r="A167">
            <v>165</v>
          </cell>
          <cell r="B167">
            <v>984329</v>
          </cell>
          <cell r="C167">
            <v>21498274000122</v>
          </cell>
          <cell r="D167" t="str">
            <v>CLARO DOS POÇÕES</v>
          </cell>
          <cell r="E167" t="str">
            <v>N</v>
          </cell>
          <cell r="F167" t="str">
            <v>S</v>
          </cell>
        </row>
        <row r="168">
          <cell r="A168">
            <v>166</v>
          </cell>
          <cell r="B168">
            <v>984331</v>
          </cell>
          <cell r="C168">
            <v>18308775000194</v>
          </cell>
          <cell r="D168" t="str">
            <v>CLÁUDIO</v>
          </cell>
          <cell r="E168" t="str">
            <v>N</v>
          </cell>
          <cell r="F168" t="str">
            <v>S</v>
          </cell>
        </row>
        <row r="169">
          <cell r="A169">
            <v>167</v>
          </cell>
          <cell r="B169">
            <v>984333</v>
          </cell>
          <cell r="C169">
            <v>18132464000117</v>
          </cell>
          <cell r="D169" t="str">
            <v>COIMBRA</v>
          </cell>
          <cell r="E169" t="str">
            <v>S</v>
          </cell>
          <cell r="F169" t="str">
            <v>S</v>
          </cell>
        </row>
        <row r="170">
          <cell r="A170">
            <v>168</v>
          </cell>
          <cell r="B170">
            <v>984335</v>
          </cell>
          <cell r="C170">
            <v>18307397000124</v>
          </cell>
          <cell r="D170" t="str">
            <v>COLUNA</v>
          </cell>
          <cell r="E170" t="str">
            <v>N</v>
          </cell>
          <cell r="F170" t="str">
            <v>S</v>
          </cell>
        </row>
        <row r="171">
          <cell r="A171">
            <v>169</v>
          </cell>
          <cell r="B171">
            <v>984337</v>
          </cell>
          <cell r="C171">
            <v>18449173000157</v>
          </cell>
          <cell r="D171" t="str">
            <v>COMENDADOR GOMES</v>
          </cell>
          <cell r="E171" t="str">
            <v>N</v>
          </cell>
          <cell r="F171" t="str">
            <v>S</v>
          </cell>
        </row>
        <row r="172">
          <cell r="A172">
            <v>170</v>
          </cell>
          <cell r="B172">
            <v>984339</v>
          </cell>
          <cell r="C172">
            <v>18414615000120</v>
          </cell>
          <cell r="D172" t="str">
            <v>COMERCINHO</v>
          </cell>
          <cell r="E172" t="str">
            <v>N</v>
          </cell>
          <cell r="F172" t="str">
            <v>S</v>
          </cell>
        </row>
        <row r="173">
          <cell r="A173">
            <v>171</v>
          </cell>
          <cell r="B173">
            <v>984341</v>
          </cell>
          <cell r="C173">
            <v>18243295000192</v>
          </cell>
          <cell r="D173" t="str">
            <v>CONCEIÇÃO DA APARECIDA</v>
          </cell>
          <cell r="E173" t="str">
            <v>N</v>
          </cell>
          <cell r="F173" t="str">
            <v>S</v>
          </cell>
        </row>
        <row r="174">
          <cell r="A174">
            <v>172</v>
          </cell>
          <cell r="B174">
            <v>984345</v>
          </cell>
          <cell r="C174">
            <v>18428854000139</v>
          </cell>
          <cell r="D174" t="str">
            <v>CONCEIÇÃO DAS ALAGOAS</v>
          </cell>
          <cell r="E174" t="str">
            <v>N</v>
          </cell>
          <cell r="F174" t="str">
            <v>S</v>
          </cell>
        </row>
        <row r="175">
          <cell r="A175">
            <v>173</v>
          </cell>
          <cell r="B175">
            <v>984343</v>
          </cell>
          <cell r="C175">
            <v>18025908000115</v>
          </cell>
          <cell r="D175" t="str">
            <v>CONCEIÇÃO DAS PEDRAS</v>
          </cell>
          <cell r="E175" t="str">
            <v>N</v>
          </cell>
          <cell r="F175" t="str">
            <v>S</v>
          </cell>
        </row>
        <row r="176">
          <cell r="A176">
            <v>174</v>
          </cell>
          <cell r="B176">
            <v>984347</v>
          </cell>
          <cell r="C176">
            <v>18334300000172</v>
          </cell>
          <cell r="D176" t="str">
            <v>CONCEIÇÃO DE IPANEMA</v>
          </cell>
          <cell r="E176" t="str">
            <v>S</v>
          </cell>
          <cell r="F176" t="str">
            <v>S</v>
          </cell>
        </row>
        <row r="177">
          <cell r="A177">
            <v>175</v>
          </cell>
          <cell r="B177">
            <v>984349</v>
          </cell>
          <cell r="C177">
            <v>18303156000107</v>
          </cell>
          <cell r="D177" t="str">
            <v>CONCEIÇÃO DO MATO DENTRO</v>
          </cell>
          <cell r="E177" t="str">
            <v>N</v>
          </cell>
          <cell r="F177" t="str">
            <v>S</v>
          </cell>
        </row>
        <row r="178">
          <cell r="A178">
            <v>176</v>
          </cell>
          <cell r="B178">
            <v>984351</v>
          </cell>
          <cell r="C178">
            <v>18315200000107</v>
          </cell>
          <cell r="D178" t="str">
            <v>CONCEIÇÃO DO PARÁ</v>
          </cell>
          <cell r="E178" t="str">
            <v>N</v>
          </cell>
          <cell r="F178" t="str">
            <v>S</v>
          </cell>
        </row>
        <row r="179">
          <cell r="A179">
            <v>177</v>
          </cell>
          <cell r="B179">
            <v>984353</v>
          </cell>
          <cell r="C179">
            <v>18008888000174</v>
          </cell>
          <cell r="D179" t="str">
            <v>CONCEIÇÃO DO RIO VERDE</v>
          </cell>
          <cell r="E179" t="str">
            <v>N</v>
          </cell>
          <cell r="F179" t="str">
            <v>S</v>
          </cell>
        </row>
        <row r="180">
          <cell r="A180">
            <v>178</v>
          </cell>
          <cell r="B180">
            <v>984355</v>
          </cell>
          <cell r="C180">
            <v>18677609000165</v>
          </cell>
          <cell r="D180" t="str">
            <v>CONCEIÇÃO DOS OUROS</v>
          </cell>
          <cell r="E180" t="str">
            <v>N</v>
          </cell>
          <cell r="F180" t="str">
            <v>S</v>
          </cell>
        </row>
        <row r="181">
          <cell r="A181">
            <v>179</v>
          </cell>
          <cell r="B181">
            <v>984357</v>
          </cell>
          <cell r="C181">
            <v>18675967000139</v>
          </cell>
          <cell r="D181" t="str">
            <v>CONGONHAL</v>
          </cell>
          <cell r="E181" t="str">
            <v>N</v>
          </cell>
          <cell r="F181" t="str">
            <v>S</v>
          </cell>
        </row>
        <row r="182">
          <cell r="A182">
            <v>180</v>
          </cell>
          <cell r="B182">
            <v>984359</v>
          </cell>
          <cell r="C182">
            <v>16752446000102</v>
          </cell>
          <cell r="D182" t="str">
            <v>CONGONHAS</v>
          </cell>
          <cell r="E182" t="str">
            <v>S</v>
          </cell>
          <cell r="F182" t="str">
            <v>S</v>
          </cell>
        </row>
        <row r="183">
          <cell r="A183">
            <v>181</v>
          </cell>
          <cell r="B183">
            <v>984361</v>
          </cell>
          <cell r="C183">
            <v>18303180000146</v>
          </cell>
          <cell r="D183" t="str">
            <v>CONGONHAS DO NORTE</v>
          </cell>
          <cell r="E183" t="str">
            <v>N</v>
          </cell>
          <cell r="F183" t="str">
            <v>S</v>
          </cell>
        </row>
        <row r="184">
          <cell r="A184">
            <v>182</v>
          </cell>
          <cell r="B184">
            <v>984363</v>
          </cell>
          <cell r="C184">
            <v>18428888000123</v>
          </cell>
          <cell r="D184" t="str">
            <v>CONQUISTA</v>
          </cell>
          <cell r="E184" t="str">
            <v>N</v>
          </cell>
          <cell r="F184" t="str">
            <v>S</v>
          </cell>
        </row>
        <row r="185">
          <cell r="A185">
            <v>183</v>
          </cell>
          <cell r="B185">
            <v>984365</v>
          </cell>
          <cell r="C185">
            <v>19718360000151</v>
          </cell>
          <cell r="D185" t="str">
            <v>CONSELHEIRO LAFAIETE</v>
          </cell>
          <cell r="E185" t="str">
            <v>S</v>
          </cell>
          <cell r="F185" t="str">
            <v>S</v>
          </cell>
        </row>
        <row r="186">
          <cell r="A186">
            <v>184</v>
          </cell>
          <cell r="B186">
            <v>984367</v>
          </cell>
          <cell r="C186">
            <v>19769660000160</v>
          </cell>
          <cell r="D186" t="str">
            <v>CONSELHEIRO PENA</v>
          </cell>
          <cell r="E186" t="str">
            <v>S</v>
          </cell>
          <cell r="F186" t="str">
            <v>S</v>
          </cell>
        </row>
        <row r="187">
          <cell r="A187">
            <v>185</v>
          </cell>
          <cell r="B187">
            <v>984369</v>
          </cell>
          <cell r="C187">
            <v>18025916000161</v>
          </cell>
          <cell r="D187" t="str">
            <v>CONSOLAÇÃO</v>
          </cell>
          <cell r="E187" t="str">
            <v>N</v>
          </cell>
          <cell r="F187" t="str">
            <v>S</v>
          </cell>
        </row>
        <row r="188">
          <cell r="A188">
            <v>186</v>
          </cell>
          <cell r="B188">
            <v>984371</v>
          </cell>
          <cell r="C188">
            <v>18715508000131</v>
          </cell>
          <cell r="D188" t="str">
            <v>CONTAGEM</v>
          </cell>
          <cell r="E188" t="str">
            <v>S</v>
          </cell>
          <cell r="F188" t="str">
            <v>S</v>
          </cell>
        </row>
        <row r="189">
          <cell r="A189">
            <v>187</v>
          </cell>
          <cell r="B189">
            <v>984373</v>
          </cell>
          <cell r="C189">
            <v>18239624000121</v>
          </cell>
          <cell r="D189" t="str">
            <v>COQUEIRAL</v>
          </cell>
          <cell r="E189" t="str">
            <v>N</v>
          </cell>
          <cell r="F189" t="str">
            <v>S</v>
          </cell>
        </row>
        <row r="190">
          <cell r="A190">
            <v>188</v>
          </cell>
          <cell r="B190">
            <v>984375</v>
          </cell>
          <cell r="C190">
            <v>22680672000128</v>
          </cell>
          <cell r="D190" t="str">
            <v>CORAÇÃO DE JESUS</v>
          </cell>
          <cell r="E190" t="str">
            <v>N</v>
          </cell>
          <cell r="F190" t="str">
            <v>S</v>
          </cell>
        </row>
        <row r="191">
          <cell r="A191">
            <v>189</v>
          </cell>
          <cell r="B191">
            <v>984377</v>
          </cell>
          <cell r="C191">
            <v>18116137000171</v>
          </cell>
          <cell r="D191" t="str">
            <v>CORDISBURGO</v>
          </cell>
          <cell r="E191" t="str">
            <v>S</v>
          </cell>
          <cell r="F191" t="str">
            <v>S</v>
          </cell>
        </row>
        <row r="192">
          <cell r="A192">
            <v>190</v>
          </cell>
          <cell r="B192">
            <v>984379</v>
          </cell>
          <cell r="C192">
            <v>18712166000104</v>
          </cell>
          <cell r="D192" t="str">
            <v>CORDISLÂNDIA</v>
          </cell>
          <cell r="E192" t="str">
            <v>N</v>
          </cell>
          <cell r="F192" t="str">
            <v>S</v>
          </cell>
        </row>
        <row r="193">
          <cell r="A193">
            <v>191</v>
          </cell>
          <cell r="B193">
            <v>984381</v>
          </cell>
          <cell r="C193">
            <v>17695016000169</v>
          </cell>
          <cell r="D193" t="str">
            <v>CORINTO</v>
          </cell>
          <cell r="E193" t="str">
            <v>N</v>
          </cell>
          <cell r="F193" t="str">
            <v>S</v>
          </cell>
        </row>
        <row r="194">
          <cell r="A194">
            <v>192</v>
          </cell>
          <cell r="B194">
            <v>984383</v>
          </cell>
          <cell r="C194">
            <v>18085647000129</v>
          </cell>
          <cell r="D194" t="str">
            <v>COROACI</v>
          </cell>
          <cell r="E194" t="str">
            <v>N</v>
          </cell>
          <cell r="F194" t="str">
            <v>S</v>
          </cell>
        </row>
        <row r="195">
          <cell r="A195">
            <v>193</v>
          </cell>
          <cell r="B195">
            <v>984385</v>
          </cell>
          <cell r="C195">
            <v>18591149000158</v>
          </cell>
          <cell r="D195" t="str">
            <v>COROMANDEL</v>
          </cell>
          <cell r="E195" t="str">
            <v>N</v>
          </cell>
          <cell r="F195" t="str">
            <v>S</v>
          </cell>
        </row>
        <row r="196">
          <cell r="A196">
            <v>194</v>
          </cell>
          <cell r="B196">
            <v>984387</v>
          </cell>
          <cell r="C196">
            <v>19875046000182</v>
          </cell>
          <cell r="D196" t="str">
            <v>CORONEL FABRICIANO</v>
          </cell>
          <cell r="E196" t="str">
            <v>S</v>
          </cell>
          <cell r="F196" t="str">
            <v>S</v>
          </cell>
        </row>
        <row r="197">
          <cell r="A197">
            <v>195</v>
          </cell>
          <cell r="B197">
            <v>984389</v>
          </cell>
          <cell r="C197">
            <v>18348722000105</v>
          </cell>
          <cell r="D197" t="str">
            <v>CORONEL MURTA</v>
          </cell>
          <cell r="E197" t="str">
            <v>N</v>
          </cell>
          <cell r="F197" t="str">
            <v>S</v>
          </cell>
        </row>
        <row r="198">
          <cell r="A198">
            <v>196</v>
          </cell>
          <cell r="B198">
            <v>984391</v>
          </cell>
          <cell r="C198">
            <v>18338152000164</v>
          </cell>
          <cell r="D198" t="str">
            <v>CORONEL PACHECO</v>
          </cell>
          <cell r="E198" t="str">
            <v>N</v>
          </cell>
          <cell r="F198" t="str">
            <v>S</v>
          </cell>
        </row>
        <row r="199">
          <cell r="A199">
            <v>197</v>
          </cell>
          <cell r="B199">
            <v>984393</v>
          </cell>
          <cell r="C199">
            <v>18557546000103</v>
          </cell>
          <cell r="D199" t="str">
            <v>CORONEL XAVIER CHAVES</v>
          </cell>
          <cell r="E199" t="str">
            <v>N</v>
          </cell>
          <cell r="F199" t="str">
            <v>S</v>
          </cell>
        </row>
        <row r="200">
          <cell r="A200">
            <v>198</v>
          </cell>
          <cell r="B200">
            <v>984395</v>
          </cell>
          <cell r="C200">
            <v>18298174000148</v>
          </cell>
          <cell r="D200" t="str">
            <v>CÓRREGO DANTA</v>
          </cell>
          <cell r="E200" t="str">
            <v>N</v>
          </cell>
          <cell r="F200" t="str">
            <v>S</v>
          </cell>
        </row>
        <row r="201">
          <cell r="A201">
            <v>199</v>
          </cell>
          <cell r="B201">
            <v>984397</v>
          </cell>
          <cell r="C201">
            <v>18677633000102</v>
          </cell>
          <cell r="D201" t="str">
            <v>CÓRREGO DO BOM JESUS</v>
          </cell>
          <cell r="E201" t="str">
            <v>N</v>
          </cell>
          <cell r="F201" t="str">
            <v>S</v>
          </cell>
        </row>
        <row r="202">
          <cell r="A202">
            <v>200</v>
          </cell>
          <cell r="B202">
            <v>984399</v>
          </cell>
          <cell r="C202">
            <v>18334284000118</v>
          </cell>
          <cell r="D202" t="str">
            <v>CÓRREGO NOVO</v>
          </cell>
          <cell r="E202" t="str">
            <v>S</v>
          </cell>
          <cell r="F202" t="str">
            <v>S</v>
          </cell>
        </row>
        <row r="203">
          <cell r="A203">
            <v>201</v>
          </cell>
          <cell r="B203">
            <v>984401</v>
          </cell>
          <cell r="C203">
            <v>17754177000186</v>
          </cell>
          <cell r="D203" t="str">
            <v>COUTO DE MAGALHÃES DE MINAS</v>
          </cell>
          <cell r="E203" t="str">
            <v>N</v>
          </cell>
          <cell r="F203" t="str">
            <v>S</v>
          </cell>
        </row>
        <row r="204">
          <cell r="A204">
            <v>202</v>
          </cell>
          <cell r="B204">
            <v>984403</v>
          </cell>
          <cell r="C204">
            <v>17888082000155</v>
          </cell>
          <cell r="D204" t="str">
            <v>CRISTAIS</v>
          </cell>
          <cell r="E204" t="str">
            <v>N</v>
          </cell>
          <cell r="F204" t="str">
            <v>S</v>
          </cell>
        </row>
        <row r="205">
          <cell r="A205">
            <v>203</v>
          </cell>
          <cell r="B205">
            <v>984405</v>
          </cell>
          <cell r="C205">
            <v>18017434000160</v>
          </cell>
          <cell r="D205" t="str">
            <v>CRISTÁLIA</v>
          </cell>
          <cell r="E205" t="str">
            <v>N</v>
          </cell>
          <cell r="F205" t="str">
            <v>S</v>
          </cell>
        </row>
        <row r="206">
          <cell r="A206">
            <v>204</v>
          </cell>
          <cell r="B206">
            <v>984407</v>
          </cell>
          <cell r="C206">
            <v>19718402000154</v>
          </cell>
          <cell r="D206" t="str">
            <v>CRISTIANO OTONI</v>
          </cell>
          <cell r="E206" t="str">
            <v>N</v>
          </cell>
          <cell r="F206" t="str">
            <v>S</v>
          </cell>
        </row>
        <row r="207">
          <cell r="A207">
            <v>205</v>
          </cell>
          <cell r="B207">
            <v>984409</v>
          </cell>
          <cell r="C207">
            <v>18188250000162</v>
          </cell>
          <cell r="D207" t="str">
            <v>CRISTINA</v>
          </cell>
          <cell r="E207" t="str">
            <v>N</v>
          </cell>
          <cell r="F207" t="str">
            <v>S</v>
          </cell>
        </row>
        <row r="208">
          <cell r="A208">
            <v>206</v>
          </cell>
          <cell r="B208">
            <v>984411</v>
          </cell>
          <cell r="C208">
            <v>18313007000129</v>
          </cell>
          <cell r="D208" t="str">
            <v>CRUCILÂNDIA</v>
          </cell>
          <cell r="E208" t="str">
            <v>S</v>
          </cell>
          <cell r="F208" t="str">
            <v>S</v>
          </cell>
        </row>
        <row r="209">
          <cell r="A209">
            <v>207</v>
          </cell>
          <cell r="B209">
            <v>984413</v>
          </cell>
          <cell r="C209">
            <v>18468041000172</v>
          </cell>
          <cell r="D209" t="str">
            <v>CRUZEIRO DA FORTALEZA</v>
          </cell>
          <cell r="E209" t="str">
            <v>N</v>
          </cell>
          <cell r="F209" t="str">
            <v>S</v>
          </cell>
        </row>
        <row r="210">
          <cell r="A210">
            <v>208</v>
          </cell>
          <cell r="B210">
            <v>984415</v>
          </cell>
          <cell r="C210">
            <v>18008904000129</v>
          </cell>
          <cell r="D210" t="str">
            <v>CRUZÍLIA</v>
          </cell>
          <cell r="E210" t="str">
            <v>N</v>
          </cell>
          <cell r="F210" t="str">
            <v>S</v>
          </cell>
        </row>
        <row r="211">
          <cell r="A211">
            <v>209</v>
          </cell>
          <cell r="B211">
            <v>984417</v>
          </cell>
          <cell r="C211">
            <v>17695024000105</v>
          </cell>
          <cell r="D211" t="str">
            <v>CURVELO</v>
          </cell>
          <cell r="E211" t="str">
            <v>N</v>
          </cell>
          <cell r="F211" t="str">
            <v>S</v>
          </cell>
        </row>
        <row r="212">
          <cell r="A212">
            <v>210</v>
          </cell>
          <cell r="B212">
            <v>984419</v>
          </cell>
          <cell r="C212">
            <v>17754193000179</v>
          </cell>
          <cell r="D212" t="str">
            <v>DATAS</v>
          </cell>
          <cell r="E212" t="str">
            <v>N</v>
          </cell>
          <cell r="F212" t="str">
            <v>S</v>
          </cell>
        </row>
        <row r="213">
          <cell r="A213">
            <v>211</v>
          </cell>
          <cell r="B213">
            <v>984421</v>
          </cell>
          <cell r="C213">
            <v>18025924000108</v>
          </cell>
          <cell r="D213" t="str">
            <v>DELFIM MOREIRA</v>
          </cell>
          <cell r="E213" t="str">
            <v>N</v>
          </cell>
          <cell r="F213" t="str">
            <v>S</v>
          </cell>
        </row>
        <row r="214">
          <cell r="A214">
            <v>212</v>
          </cell>
          <cell r="B214">
            <v>984423</v>
          </cell>
          <cell r="C214">
            <v>17894064000186</v>
          </cell>
          <cell r="D214" t="str">
            <v>DELFINÓPOLIS</v>
          </cell>
          <cell r="E214" t="str">
            <v>N</v>
          </cell>
          <cell r="F214" t="str">
            <v>S</v>
          </cell>
        </row>
        <row r="215">
          <cell r="A215">
            <v>213</v>
          </cell>
          <cell r="B215">
            <v>984425</v>
          </cell>
          <cell r="C215">
            <v>18558098000162</v>
          </cell>
          <cell r="D215" t="str">
            <v>DESCOBERTO</v>
          </cell>
          <cell r="E215" t="str">
            <v>N</v>
          </cell>
          <cell r="F215" t="str">
            <v>S</v>
          </cell>
        </row>
        <row r="216">
          <cell r="A216">
            <v>214</v>
          </cell>
          <cell r="B216">
            <v>984427</v>
          </cell>
          <cell r="C216">
            <v>20356762000132</v>
          </cell>
          <cell r="D216" t="str">
            <v>DESTERRO DE ENTRE RIOS</v>
          </cell>
          <cell r="E216" t="str">
            <v>N</v>
          </cell>
          <cell r="F216" t="str">
            <v>S</v>
          </cell>
        </row>
        <row r="217">
          <cell r="A217">
            <v>215</v>
          </cell>
          <cell r="B217">
            <v>984429</v>
          </cell>
          <cell r="C217">
            <v>18094813000153</v>
          </cell>
          <cell r="D217" t="str">
            <v>DESTERRO DO MELO</v>
          </cell>
          <cell r="E217" t="str">
            <v>N</v>
          </cell>
          <cell r="F217" t="str">
            <v>S</v>
          </cell>
        </row>
        <row r="218">
          <cell r="A218">
            <v>216</v>
          </cell>
          <cell r="B218">
            <v>984431</v>
          </cell>
          <cell r="C218">
            <v>17754136000190</v>
          </cell>
          <cell r="D218" t="str">
            <v>DIAMANTINA</v>
          </cell>
          <cell r="E218" t="str">
            <v>S</v>
          </cell>
          <cell r="F218" t="str">
            <v>S</v>
          </cell>
        </row>
        <row r="219">
          <cell r="A219">
            <v>217</v>
          </cell>
          <cell r="B219">
            <v>984433</v>
          </cell>
          <cell r="C219">
            <v>18295311000190</v>
          </cell>
          <cell r="D219" t="str">
            <v>DIOGO DE VASCONCELOS</v>
          </cell>
          <cell r="E219" t="str">
            <v>S</v>
          </cell>
          <cell r="F219" t="str">
            <v>S</v>
          </cell>
        </row>
        <row r="220">
          <cell r="A220">
            <v>218</v>
          </cell>
          <cell r="B220">
            <v>984435</v>
          </cell>
          <cell r="C220">
            <v>20126439000172</v>
          </cell>
          <cell r="D220" t="str">
            <v>DIONÍSIO</v>
          </cell>
          <cell r="E220" t="str">
            <v>S</v>
          </cell>
          <cell r="F220" t="str">
            <v>S</v>
          </cell>
        </row>
        <row r="221">
          <cell r="A221">
            <v>219</v>
          </cell>
          <cell r="B221">
            <v>984437</v>
          </cell>
          <cell r="C221">
            <v>18128280000183</v>
          </cell>
          <cell r="D221" t="str">
            <v>DIVINÉSIA</v>
          </cell>
          <cell r="E221" t="str">
            <v>N</v>
          </cell>
          <cell r="F221" t="str">
            <v>S</v>
          </cell>
        </row>
        <row r="222">
          <cell r="A222">
            <v>220</v>
          </cell>
          <cell r="B222">
            <v>984439</v>
          </cell>
          <cell r="C222">
            <v>18114272000188</v>
          </cell>
          <cell r="D222" t="str">
            <v>DIVINO</v>
          </cell>
          <cell r="E222" t="str">
            <v>S</v>
          </cell>
          <cell r="F222" t="str">
            <v>S</v>
          </cell>
        </row>
        <row r="223">
          <cell r="A223">
            <v>221</v>
          </cell>
          <cell r="B223">
            <v>984441</v>
          </cell>
          <cell r="C223">
            <v>18357079000178</v>
          </cell>
          <cell r="D223" t="str">
            <v>DIVINO DAS LARANJEIRAS</v>
          </cell>
          <cell r="E223" t="str">
            <v>N</v>
          </cell>
          <cell r="F223" t="str">
            <v>S</v>
          </cell>
        </row>
        <row r="224">
          <cell r="A224">
            <v>222</v>
          </cell>
          <cell r="B224">
            <v>984443</v>
          </cell>
          <cell r="C224">
            <v>18307405000132</v>
          </cell>
          <cell r="D224" t="str">
            <v>DIVINOLÂNDIA DE MINAS</v>
          </cell>
          <cell r="E224" t="str">
            <v>N</v>
          </cell>
          <cell r="F224" t="str">
            <v>S</v>
          </cell>
        </row>
        <row r="225">
          <cell r="A225">
            <v>223</v>
          </cell>
          <cell r="B225">
            <v>984445</v>
          </cell>
          <cell r="C225">
            <v>18291351000164</v>
          </cell>
          <cell r="D225" t="str">
            <v>DIVINÓPOLIS</v>
          </cell>
          <cell r="E225" t="str">
            <v>N</v>
          </cell>
          <cell r="F225" t="str">
            <v>S</v>
          </cell>
        </row>
        <row r="226">
          <cell r="A226">
            <v>224</v>
          </cell>
          <cell r="B226">
            <v>984447</v>
          </cell>
          <cell r="C226">
            <v>18243279000108</v>
          </cell>
          <cell r="D226" t="str">
            <v>DIVISA NOVA</v>
          </cell>
          <cell r="E226" t="str">
            <v>N</v>
          </cell>
          <cell r="F226" t="str">
            <v>S</v>
          </cell>
        </row>
        <row r="227">
          <cell r="A227">
            <v>225</v>
          </cell>
          <cell r="B227">
            <v>984449</v>
          </cell>
          <cell r="C227">
            <v>18080283000194</v>
          </cell>
          <cell r="D227" t="str">
            <v>DOM CAVATI</v>
          </cell>
          <cell r="E227" t="str">
            <v>S</v>
          </cell>
          <cell r="F227" t="str">
            <v>S</v>
          </cell>
        </row>
        <row r="228">
          <cell r="A228">
            <v>226</v>
          </cell>
          <cell r="B228">
            <v>984451</v>
          </cell>
          <cell r="C228">
            <v>18303198000148</v>
          </cell>
          <cell r="D228" t="str">
            <v>DOM JOAQUIM</v>
          </cell>
          <cell r="E228" t="str">
            <v>N</v>
          </cell>
          <cell r="F228" t="str">
            <v>S</v>
          </cell>
        </row>
        <row r="229">
          <cell r="A229">
            <v>227</v>
          </cell>
          <cell r="B229">
            <v>984453</v>
          </cell>
          <cell r="C229">
            <v>18297226000161</v>
          </cell>
          <cell r="D229" t="str">
            <v>DOM SILVÉRIO</v>
          </cell>
          <cell r="E229" t="str">
            <v>N</v>
          </cell>
          <cell r="F229" t="str">
            <v>S</v>
          </cell>
        </row>
        <row r="230">
          <cell r="A230">
            <v>228</v>
          </cell>
          <cell r="B230">
            <v>984455</v>
          </cell>
          <cell r="C230">
            <v>18188268000164</v>
          </cell>
          <cell r="D230" t="str">
            <v>DOM VIÇOSO</v>
          </cell>
          <cell r="E230" t="str">
            <v>N</v>
          </cell>
          <cell r="F230" t="str">
            <v>S</v>
          </cell>
        </row>
        <row r="231">
          <cell r="A231">
            <v>229</v>
          </cell>
          <cell r="B231">
            <v>984457</v>
          </cell>
          <cell r="C231">
            <v>17706656000127</v>
          </cell>
          <cell r="D231" t="str">
            <v>DONA EUZÉBIA</v>
          </cell>
          <cell r="E231" t="str">
            <v>S</v>
          </cell>
          <cell r="F231" t="str">
            <v>S</v>
          </cell>
        </row>
        <row r="232">
          <cell r="A232">
            <v>230</v>
          </cell>
          <cell r="B232">
            <v>984459</v>
          </cell>
          <cell r="C232">
            <v>18094821000108</v>
          </cell>
          <cell r="D232" t="str">
            <v>DORES DE CAMPOS</v>
          </cell>
          <cell r="E232" t="str">
            <v>N</v>
          </cell>
          <cell r="F232" t="str">
            <v>S</v>
          </cell>
        </row>
        <row r="233">
          <cell r="A233">
            <v>231</v>
          </cell>
          <cell r="B233">
            <v>984461</v>
          </cell>
          <cell r="C233">
            <v>18307413000189</v>
          </cell>
          <cell r="D233" t="str">
            <v>DORES DE GUANHÃES</v>
          </cell>
          <cell r="E233" t="str">
            <v>N</v>
          </cell>
          <cell r="F233" t="str">
            <v>S</v>
          </cell>
        </row>
        <row r="234">
          <cell r="A234">
            <v>232</v>
          </cell>
          <cell r="B234">
            <v>984463</v>
          </cell>
          <cell r="C234">
            <v>18301010000122</v>
          </cell>
          <cell r="D234" t="str">
            <v>DORES DO INDAIÁ</v>
          </cell>
          <cell r="E234" t="str">
            <v>N</v>
          </cell>
          <cell r="F234" t="str">
            <v>S</v>
          </cell>
        </row>
        <row r="235">
          <cell r="A235">
            <v>233</v>
          </cell>
          <cell r="B235">
            <v>984465</v>
          </cell>
          <cell r="C235">
            <v>18128249000142</v>
          </cell>
          <cell r="D235" t="str">
            <v>DORES DO TURVO</v>
          </cell>
          <cell r="E235" t="str">
            <v>S</v>
          </cell>
          <cell r="F235" t="str">
            <v>S</v>
          </cell>
        </row>
        <row r="236">
          <cell r="A236">
            <v>234</v>
          </cell>
          <cell r="B236">
            <v>984467</v>
          </cell>
          <cell r="C236">
            <v>18306647000101</v>
          </cell>
          <cell r="D236" t="str">
            <v>DORESÓPOLIS</v>
          </cell>
          <cell r="E236" t="str">
            <v>N</v>
          </cell>
          <cell r="F236" t="str">
            <v>S</v>
          </cell>
        </row>
        <row r="237">
          <cell r="A237">
            <v>235</v>
          </cell>
          <cell r="B237">
            <v>984469</v>
          </cell>
          <cell r="C237">
            <v>18158261000108</v>
          </cell>
          <cell r="D237" t="str">
            <v>DOURADOQUARA</v>
          </cell>
          <cell r="E237" t="str">
            <v>N</v>
          </cell>
          <cell r="F237" t="str">
            <v>S</v>
          </cell>
        </row>
        <row r="238">
          <cell r="A238">
            <v>236</v>
          </cell>
          <cell r="B238">
            <v>984471</v>
          </cell>
          <cell r="C238">
            <v>20347225000126</v>
          </cell>
          <cell r="D238" t="str">
            <v>ELÓI MENDES</v>
          </cell>
          <cell r="E238" t="str">
            <v>N</v>
          </cell>
          <cell r="F238" t="str">
            <v>S</v>
          </cell>
        </row>
        <row r="239">
          <cell r="A239">
            <v>237</v>
          </cell>
          <cell r="B239">
            <v>984473</v>
          </cell>
          <cell r="C239">
            <v>18080655000182</v>
          </cell>
          <cell r="D239" t="str">
            <v>ENGENHEIRO CALDAS</v>
          </cell>
          <cell r="E239" t="str">
            <v>S</v>
          </cell>
          <cell r="F239" t="str">
            <v>S</v>
          </cell>
        </row>
        <row r="240">
          <cell r="A240">
            <v>238</v>
          </cell>
          <cell r="B240">
            <v>984475</v>
          </cell>
          <cell r="C240">
            <v>17697152000198</v>
          </cell>
          <cell r="D240" t="str">
            <v>ENGENHEIRO NAVARRO</v>
          </cell>
          <cell r="E240" t="str">
            <v>N</v>
          </cell>
          <cell r="F240" t="str">
            <v>S</v>
          </cell>
        </row>
        <row r="241">
          <cell r="A241">
            <v>239</v>
          </cell>
          <cell r="B241">
            <v>984477</v>
          </cell>
          <cell r="C241">
            <v>20356747000194</v>
          </cell>
          <cell r="D241" t="str">
            <v>ENTRE RIOS DE MINAS</v>
          </cell>
          <cell r="E241" t="str">
            <v>S</v>
          </cell>
          <cell r="F241" t="str">
            <v>S</v>
          </cell>
        </row>
        <row r="242">
          <cell r="A242">
            <v>240</v>
          </cell>
          <cell r="B242">
            <v>984479</v>
          </cell>
          <cell r="C242">
            <v>18133306000181</v>
          </cell>
          <cell r="D242" t="str">
            <v>ERVÁLIA</v>
          </cell>
          <cell r="E242" t="str">
            <v>S</v>
          </cell>
          <cell r="F242" t="str">
            <v>S</v>
          </cell>
        </row>
        <row r="243">
          <cell r="A243">
            <v>241</v>
          </cell>
          <cell r="B243">
            <v>984481</v>
          </cell>
          <cell r="C243">
            <v>18715466000139</v>
          </cell>
          <cell r="D243" t="str">
            <v>ESMERALDAS</v>
          </cell>
          <cell r="E243" t="str">
            <v>S</v>
          </cell>
          <cell r="F243" t="str">
            <v>S</v>
          </cell>
        </row>
        <row r="244">
          <cell r="A244">
            <v>242</v>
          </cell>
          <cell r="B244">
            <v>984483</v>
          </cell>
          <cell r="C244">
            <v>18114264000131</v>
          </cell>
          <cell r="D244" t="str">
            <v>ESPERA FELIZ</v>
          </cell>
          <cell r="E244" t="str">
            <v>S</v>
          </cell>
          <cell r="F244" t="str">
            <v>S</v>
          </cell>
        </row>
        <row r="245">
          <cell r="A245">
            <v>243</v>
          </cell>
          <cell r="B245">
            <v>984485</v>
          </cell>
          <cell r="C245">
            <v>18650952000116</v>
          </cell>
          <cell r="D245" t="str">
            <v>ESPINOSA</v>
          </cell>
          <cell r="E245" t="str">
            <v>N</v>
          </cell>
          <cell r="F245" t="str">
            <v>S</v>
          </cell>
        </row>
        <row r="246">
          <cell r="A246">
            <v>244</v>
          </cell>
          <cell r="B246">
            <v>984487</v>
          </cell>
          <cell r="C246">
            <v>18675900000102</v>
          </cell>
          <cell r="D246" t="str">
            <v>ESPÍRITO SANTO DO DOURADO</v>
          </cell>
          <cell r="E246" t="str">
            <v>N</v>
          </cell>
          <cell r="F246" t="str">
            <v>S</v>
          </cell>
        </row>
        <row r="247">
          <cell r="A247">
            <v>245</v>
          </cell>
          <cell r="B247">
            <v>984489</v>
          </cell>
          <cell r="C247">
            <v>18675918000104</v>
          </cell>
          <cell r="D247" t="str">
            <v>ESTIVA</v>
          </cell>
          <cell r="E247" t="str">
            <v>N</v>
          </cell>
          <cell r="F247" t="str">
            <v>S</v>
          </cell>
        </row>
        <row r="248">
          <cell r="A248">
            <v>246</v>
          </cell>
          <cell r="B248">
            <v>984491</v>
          </cell>
          <cell r="C248">
            <v>17710096000184</v>
          </cell>
          <cell r="D248" t="str">
            <v>ESTRELA DALVA</v>
          </cell>
          <cell r="E248" t="str">
            <v>N</v>
          </cell>
          <cell r="F248" t="str">
            <v>S</v>
          </cell>
        </row>
        <row r="249">
          <cell r="A249">
            <v>247</v>
          </cell>
          <cell r="B249">
            <v>984493</v>
          </cell>
          <cell r="C249">
            <v>18301028000124</v>
          </cell>
          <cell r="D249" t="str">
            <v>ESTRELA DO INDAIÁ</v>
          </cell>
          <cell r="E249" t="str">
            <v>N</v>
          </cell>
          <cell r="F249" t="str">
            <v>S</v>
          </cell>
        </row>
        <row r="250">
          <cell r="A250">
            <v>248</v>
          </cell>
          <cell r="B250">
            <v>984495</v>
          </cell>
          <cell r="C250">
            <v>18592162000121</v>
          </cell>
          <cell r="D250" t="str">
            <v>ESTRELA DO SUL</v>
          </cell>
          <cell r="E250" t="str">
            <v>N</v>
          </cell>
          <cell r="F250" t="str">
            <v>S</v>
          </cell>
        </row>
        <row r="251">
          <cell r="A251">
            <v>249</v>
          </cell>
          <cell r="B251">
            <v>984497</v>
          </cell>
          <cell r="C251">
            <v>17947656000119</v>
          </cell>
          <cell r="D251" t="str">
            <v>EUGENÓPOLIS</v>
          </cell>
          <cell r="E251" t="str">
            <v>N</v>
          </cell>
          <cell r="F251" t="str">
            <v>S</v>
          </cell>
        </row>
        <row r="252">
          <cell r="A252">
            <v>250</v>
          </cell>
          <cell r="B252">
            <v>984499</v>
          </cell>
          <cell r="C252">
            <v>17747932000103</v>
          </cell>
          <cell r="D252" t="str">
            <v>EWBANK DA CÂMARA</v>
          </cell>
          <cell r="E252" t="str">
            <v>N</v>
          </cell>
          <cell r="F252" t="str">
            <v>S</v>
          </cell>
        </row>
        <row r="253">
          <cell r="A253">
            <v>251</v>
          </cell>
          <cell r="B253">
            <v>984501</v>
          </cell>
          <cell r="C253">
            <v>18677591000100</v>
          </cell>
          <cell r="D253" t="str">
            <v>EXTREMA</v>
          </cell>
          <cell r="E253" t="str">
            <v>N</v>
          </cell>
          <cell r="F253" t="str">
            <v>S</v>
          </cell>
        </row>
        <row r="254">
          <cell r="A254">
            <v>252</v>
          </cell>
          <cell r="B254">
            <v>984503</v>
          </cell>
          <cell r="C254">
            <v>18243253000151</v>
          </cell>
          <cell r="D254" t="str">
            <v>FAMA</v>
          </cell>
          <cell r="E254" t="str">
            <v>N</v>
          </cell>
          <cell r="F254" t="str">
            <v>S</v>
          </cell>
        </row>
        <row r="255">
          <cell r="A255">
            <v>253</v>
          </cell>
          <cell r="B255">
            <v>984505</v>
          </cell>
          <cell r="C255">
            <v>18114280000124</v>
          </cell>
          <cell r="D255" t="str">
            <v>FARIA LEMOS</v>
          </cell>
          <cell r="E255" t="str">
            <v>N</v>
          </cell>
          <cell r="F255" t="str">
            <v>S</v>
          </cell>
        </row>
        <row r="256">
          <cell r="A256">
            <v>254</v>
          </cell>
          <cell r="B256">
            <v>984507</v>
          </cell>
          <cell r="C256">
            <v>17754201000187</v>
          </cell>
          <cell r="D256" t="str">
            <v>FELÍCIO DOS SANTOS</v>
          </cell>
          <cell r="E256" t="str">
            <v>S</v>
          </cell>
          <cell r="F256" t="str">
            <v>S</v>
          </cell>
        </row>
        <row r="257">
          <cell r="A257">
            <v>255</v>
          </cell>
          <cell r="B257">
            <v>984509</v>
          </cell>
          <cell r="C257">
            <v>17754151000138</v>
          </cell>
          <cell r="D257" t="str">
            <v>SÃO GONÇALO DO RIO PRETO</v>
          </cell>
          <cell r="E257" t="str">
            <v>N</v>
          </cell>
          <cell r="F257" t="str">
            <v>S</v>
          </cell>
        </row>
        <row r="258">
          <cell r="A258">
            <v>256</v>
          </cell>
          <cell r="B258">
            <v>984511</v>
          </cell>
          <cell r="C258">
            <v>18083071000160</v>
          </cell>
          <cell r="D258" t="str">
            <v>FELISBURGO</v>
          </cell>
          <cell r="E258" t="str">
            <v>N</v>
          </cell>
          <cell r="F258" t="str">
            <v>S</v>
          </cell>
        </row>
        <row r="259">
          <cell r="A259">
            <v>257</v>
          </cell>
          <cell r="B259">
            <v>984513</v>
          </cell>
          <cell r="C259">
            <v>17695032000151</v>
          </cell>
          <cell r="D259" t="str">
            <v>FELIXLÂNDIA</v>
          </cell>
          <cell r="E259" t="str">
            <v>S</v>
          </cell>
          <cell r="F259" t="str">
            <v>S</v>
          </cell>
        </row>
        <row r="260">
          <cell r="A260">
            <v>258</v>
          </cell>
          <cell r="B260">
            <v>984515</v>
          </cell>
          <cell r="C260">
            <v>18080887000130</v>
          </cell>
          <cell r="D260" t="str">
            <v>FERNANDES TOURINHO</v>
          </cell>
          <cell r="E260" t="str">
            <v>N</v>
          </cell>
          <cell r="F260" t="str">
            <v>S</v>
          </cell>
        </row>
        <row r="261">
          <cell r="A261">
            <v>259</v>
          </cell>
          <cell r="B261">
            <v>984517</v>
          </cell>
          <cell r="C261">
            <v>18299529000113</v>
          </cell>
          <cell r="D261" t="str">
            <v>FERROS</v>
          </cell>
          <cell r="E261" t="str">
            <v>S</v>
          </cell>
          <cell r="F261" t="str">
            <v>S</v>
          </cell>
        </row>
        <row r="262">
          <cell r="A262">
            <v>260</v>
          </cell>
          <cell r="B262">
            <v>984519</v>
          </cell>
          <cell r="C262">
            <v>18313833000178</v>
          </cell>
          <cell r="D262" t="str">
            <v>FLORESTAL</v>
          </cell>
          <cell r="E262" t="str">
            <v>N</v>
          </cell>
          <cell r="F262" t="str">
            <v>S</v>
          </cell>
        </row>
        <row r="263">
          <cell r="A263">
            <v>261</v>
          </cell>
          <cell r="B263">
            <v>984521</v>
          </cell>
          <cell r="C263">
            <v>16784720000125</v>
          </cell>
          <cell r="D263" t="str">
            <v>FORMIGA</v>
          </cell>
          <cell r="E263" t="str">
            <v>N</v>
          </cell>
          <cell r="F263" t="str">
            <v>S</v>
          </cell>
        </row>
        <row r="264">
          <cell r="A264">
            <v>262</v>
          </cell>
          <cell r="B264">
            <v>984523</v>
          </cell>
          <cell r="C264">
            <v>18125153000120</v>
          </cell>
          <cell r="D264" t="str">
            <v>FORMOSO</v>
          </cell>
          <cell r="E264" t="str">
            <v>N</v>
          </cell>
          <cell r="F264" t="str">
            <v>S</v>
          </cell>
        </row>
        <row r="265">
          <cell r="A265">
            <v>263</v>
          </cell>
          <cell r="B265">
            <v>984525</v>
          </cell>
          <cell r="C265">
            <v>18241760000156</v>
          </cell>
          <cell r="D265" t="str">
            <v>FORTALEZA DE MINAS</v>
          </cell>
          <cell r="E265" t="str">
            <v>N</v>
          </cell>
          <cell r="F265" t="str">
            <v>S</v>
          </cell>
        </row>
        <row r="266">
          <cell r="A266">
            <v>264</v>
          </cell>
          <cell r="B266">
            <v>984527</v>
          </cell>
          <cell r="C266">
            <v>18116145000118</v>
          </cell>
          <cell r="D266" t="str">
            <v>FORTUNA DE MINAS</v>
          </cell>
          <cell r="E266" t="str">
            <v>N</v>
          </cell>
          <cell r="F266" t="str">
            <v>S</v>
          </cell>
        </row>
        <row r="267">
          <cell r="A267">
            <v>265</v>
          </cell>
          <cell r="B267">
            <v>984529</v>
          </cell>
          <cell r="C267">
            <v>18051524000177</v>
          </cell>
          <cell r="D267" t="str">
            <v>FRANCISCO BADARÓ</v>
          </cell>
          <cell r="E267" t="str">
            <v>N</v>
          </cell>
          <cell r="F267" t="str">
            <v>S</v>
          </cell>
        </row>
        <row r="268">
          <cell r="A268">
            <v>266</v>
          </cell>
          <cell r="B268">
            <v>984531</v>
          </cell>
          <cell r="C268">
            <v>16885485000188</v>
          </cell>
          <cell r="D268" t="str">
            <v>FRANCISCO DUMONT</v>
          </cell>
          <cell r="E268" t="str">
            <v>N</v>
          </cell>
          <cell r="F268" t="str">
            <v>S</v>
          </cell>
        </row>
        <row r="269">
          <cell r="A269">
            <v>267</v>
          </cell>
          <cell r="B269">
            <v>984533</v>
          </cell>
          <cell r="C269">
            <v>22681423000157</v>
          </cell>
          <cell r="D269" t="str">
            <v>FRANCISCO SÁ</v>
          </cell>
          <cell r="E269" t="str">
            <v>N</v>
          </cell>
          <cell r="F269" t="str">
            <v>S</v>
          </cell>
        </row>
        <row r="270">
          <cell r="A270">
            <v>268</v>
          </cell>
          <cell r="B270">
            <v>984535</v>
          </cell>
          <cell r="C270">
            <v>18404913000139</v>
          </cell>
          <cell r="D270" t="str">
            <v>FREI GASPAR</v>
          </cell>
          <cell r="E270" t="str">
            <v>N</v>
          </cell>
          <cell r="F270" t="str">
            <v>S</v>
          </cell>
        </row>
        <row r="271">
          <cell r="A271">
            <v>269</v>
          </cell>
          <cell r="B271">
            <v>984537</v>
          </cell>
          <cell r="C271">
            <v>16945990000170</v>
          </cell>
          <cell r="D271" t="str">
            <v>FREI INOCÊNCIO</v>
          </cell>
          <cell r="E271" t="str">
            <v>N</v>
          </cell>
          <cell r="F271" t="str">
            <v>S</v>
          </cell>
        </row>
        <row r="272">
          <cell r="A272">
            <v>270</v>
          </cell>
          <cell r="B272">
            <v>984539</v>
          </cell>
          <cell r="C272">
            <v>18449140000107</v>
          </cell>
          <cell r="D272" t="str">
            <v>FRONTEIRA</v>
          </cell>
          <cell r="E272" t="str">
            <v>N</v>
          </cell>
          <cell r="F272" t="str">
            <v>S</v>
          </cell>
        </row>
        <row r="273">
          <cell r="A273">
            <v>271</v>
          </cell>
          <cell r="B273">
            <v>984541</v>
          </cell>
          <cell r="C273">
            <v>18449132000160</v>
          </cell>
          <cell r="D273" t="str">
            <v>FRUTAL</v>
          </cell>
          <cell r="E273" t="str">
            <v>N</v>
          </cell>
          <cell r="F273" t="str">
            <v>N</v>
          </cell>
        </row>
        <row r="274">
          <cell r="A274">
            <v>272</v>
          </cell>
          <cell r="B274">
            <v>984543</v>
          </cell>
          <cell r="C274">
            <v>18062414000100</v>
          </cell>
          <cell r="D274" t="str">
            <v>FUNILÂNDIA</v>
          </cell>
          <cell r="E274" t="str">
            <v>N</v>
          </cell>
          <cell r="F274" t="str">
            <v>S</v>
          </cell>
        </row>
        <row r="275">
          <cell r="A275">
            <v>273</v>
          </cell>
          <cell r="B275">
            <v>984545</v>
          </cell>
          <cell r="C275">
            <v>17005000000187</v>
          </cell>
          <cell r="D275" t="str">
            <v>GALILÉIA</v>
          </cell>
          <cell r="E275" t="str">
            <v>S</v>
          </cell>
          <cell r="F275" t="str">
            <v>S</v>
          </cell>
        </row>
        <row r="276">
          <cell r="A276">
            <v>274</v>
          </cell>
          <cell r="B276">
            <v>984547</v>
          </cell>
          <cell r="C276">
            <v>18025932000154</v>
          </cell>
          <cell r="D276" t="str">
            <v>GONÇALVES</v>
          </cell>
          <cell r="E276" t="str">
            <v>N</v>
          </cell>
          <cell r="F276" t="str">
            <v>S</v>
          </cell>
        </row>
        <row r="277">
          <cell r="A277">
            <v>275</v>
          </cell>
          <cell r="B277">
            <v>984549</v>
          </cell>
          <cell r="C277">
            <v>18307421000125</v>
          </cell>
          <cell r="D277" t="str">
            <v>GONZAGA</v>
          </cell>
          <cell r="E277" t="str">
            <v>N</v>
          </cell>
          <cell r="F277" t="str">
            <v>S</v>
          </cell>
        </row>
        <row r="278">
          <cell r="A278">
            <v>276</v>
          </cell>
          <cell r="B278">
            <v>984551</v>
          </cell>
          <cell r="C278">
            <v>17754144000136</v>
          </cell>
          <cell r="D278" t="str">
            <v>GOUVEA</v>
          </cell>
          <cell r="E278" t="str">
            <v>S</v>
          </cell>
          <cell r="F278" t="str">
            <v>S</v>
          </cell>
        </row>
        <row r="279">
          <cell r="A279">
            <v>277</v>
          </cell>
          <cell r="B279">
            <v>984553</v>
          </cell>
          <cell r="C279">
            <v>20622890000180</v>
          </cell>
          <cell r="D279" t="str">
            <v>GOVERNADOR VALADARES</v>
          </cell>
          <cell r="E279" t="str">
            <v>S</v>
          </cell>
          <cell r="F279" t="str">
            <v>S</v>
          </cell>
        </row>
        <row r="280">
          <cell r="A280">
            <v>278</v>
          </cell>
          <cell r="B280">
            <v>984555</v>
          </cell>
          <cell r="C280">
            <v>20716627000150</v>
          </cell>
          <cell r="D280" t="str">
            <v>GRÃO MOGOL</v>
          </cell>
          <cell r="E280" t="str">
            <v>N</v>
          </cell>
          <cell r="F280" t="str">
            <v>S</v>
          </cell>
        </row>
        <row r="281">
          <cell r="A281">
            <v>279</v>
          </cell>
          <cell r="B281">
            <v>984557</v>
          </cell>
          <cell r="C281">
            <v>17827858000127</v>
          </cell>
          <cell r="D281" t="str">
            <v>GRUPIARA</v>
          </cell>
          <cell r="E281" t="str">
            <v>N</v>
          </cell>
          <cell r="F281" t="str">
            <v>S</v>
          </cell>
        </row>
        <row r="282">
          <cell r="A282">
            <v>280</v>
          </cell>
          <cell r="B282">
            <v>984559</v>
          </cell>
          <cell r="C282">
            <v>18307439000127</v>
          </cell>
          <cell r="D282" t="str">
            <v>GUANHÃES</v>
          </cell>
          <cell r="E282" t="str">
            <v>N</v>
          </cell>
          <cell r="F282" t="str">
            <v>S</v>
          </cell>
        </row>
        <row r="283">
          <cell r="A283">
            <v>281</v>
          </cell>
          <cell r="B283">
            <v>984561</v>
          </cell>
          <cell r="C283">
            <v>18239616000185</v>
          </cell>
          <cell r="D283" t="str">
            <v>GUAPÉ</v>
          </cell>
          <cell r="E283" t="str">
            <v>N</v>
          </cell>
          <cell r="F283" t="str">
            <v>S</v>
          </cell>
        </row>
        <row r="284">
          <cell r="A284">
            <v>282</v>
          </cell>
          <cell r="B284">
            <v>984563</v>
          </cell>
          <cell r="C284">
            <v>19382647000153</v>
          </cell>
          <cell r="D284" t="str">
            <v>GUARACIABA</v>
          </cell>
          <cell r="E284" t="str">
            <v>S</v>
          </cell>
          <cell r="F284" t="str">
            <v>S</v>
          </cell>
        </row>
        <row r="285">
          <cell r="A285">
            <v>283</v>
          </cell>
          <cell r="B285">
            <v>984565</v>
          </cell>
          <cell r="C285">
            <v>17900473000148</v>
          </cell>
          <cell r="D285" t="str">
            <v>GUARANÉSIA</v>
          </cell>
          <cell r="E285" t="str">
            <v>S</v>
          </cell>
          <cell r="F285" t="str">
            <v>S</v>
          </cell>
        </row>
        <row r="286">
          <cell r="A286">
            <v>284</v>
          </cell>
          <cell r="B286">
            <v>984567</v>
          </cell>
          <cell r="C286">
            <v>18338160000100</v>
          </cell>
          <cell r="D286" t="str">
            <v>GUARANI</v>
          </cell>
          <cell r="E286" t="str">
            <v>N</v>
          </cell>
          <cell r="F286" t="str">
            <v>S</v>
          </cell>
        </row>
        <row r="287">
          <cell r="A287">
            <v>285</v>
          </cell>
          <cell r="B287">
            <v>984569</v>
          </cell>
          <cell r="C287">
            <v>17723172000196</v>
          </cell>
          <cell r="D287" t="str">
            <v>GUARARÁ</v>
          </cell>
          <cell r="E287" t="str">
            <v>N</v>
          </cell>
          <cell r="F287" t="str">
            <v>S</v>
          </cell>
        </row>
        <row r="288">
          <cell r="A288">
            <v>286</v>
          </cell>
          <cell r="B288">
            <v>984571</v>
          </cell>
          <cell r="C288">
            <v>18277947000100</v>
          </cell>
          <cell r="D288" t="str">
            <v>GUARDA-MOR</v>
          </cell>
          <cell r="E288" t="str">
            <v>N</v>
          </cell>
          <cell r="F288" t="str">
            <v>S</v>
          </cell>
        </row>
        <row r="289">
          <cell r="A289">
            <v>287</v>
          </cell>
          <cell r="B289">
            <v>984573</v>
          </cell>
          <cell r="C289">
            <v>18663401000197</v>
          </cell>
          <cell r="D289" t="str">
            <v>GUAXUPÉ</v>
          </cell>
          <cell r="E289" t="str">
            <v>N</v>
          </cell>
          <cell r="F289" t="str">
            <v>S</v>
          </cell>
        </row>
        <row r="290">
          <cell r="A290">
            <v>288</v>
          </cell>
          <cell r="B290">
            <v>984575</v>
          </cell>
          <cell r="C290">
            <v>18128215000158</v>
          </cell>
          <cell r="D290" t="str">
            <v>GUIDOVAL</v>
          </cell>
          <cell r="E290" t="str">
            <v>S</v>
          </cell>
          <cell r="F290" t="str">
            <v>S</v>
          </cell>
        </row>
        <row r="291">
          <cell r="A291">
            <v>289</v>
          </cell>
          <cell r="B291">
            <v>984577</v>
          </cell>
          <cell r="C291">
            <v>18602052000101</v>
          </cell>
          <cell r="D291" t="str">
            <v>GUIMARÂNIA</v>
          </cell>
          <cell r="E291" t="str">
            <v>N</v>
          </cell>
          <cell r="F291" t="str">
            <v>S</v>
          </cell>
        </row>
        <row r="292">
          <cell r="A292">
            <v>290</v>
          </cell>
          <cell r="B292">
            <v>984579</v>
          </cell>
          <cell r="C292">
            <v>18137943000126</v>
          </cell>
          <cell r="D292" t="str">
            <v>GUIRICEMA</v>
          </cell>
          <cell r="E292" t="str">
            <v>S</v>
          </cell>
          <cell r="F292" t="str">
            <v>S</v>
          </cell>
        </row>
        <row r="293">
          <cell r="A293">
            <v>291</v>
          </cell>
          <cell r="B293">
            <v>984581</v>
          </cell>
          <cell r="C293">
            <v>18457192000125</v>
          </cell>
          <cell r="D293" t="str">
            <v>GURINHATÁ</v>
          </cell>
          <cell r="E293" t="str">
            <v>N</v>
          </cell>
          <cell r="F293" t="str">
            <v>S</v>
          </cell>
        </row>
        <row r="294">
          <cell r="A294">
            <v>292</v>
          </cell>
          <cell r="B294">
            <v>984583</v>
          </cell>
          <cell r="C294">
            <v>18712133000156</v>
          </cell>
          <cell r="D294" t="str">
            <v>HELIODORA</v>
          </cell>
          <cell r="E294" t="str">
            <v>N</v>
          </cell>
          <cell r="F294" t="str">
            <v>S</v>
          </cell>
        </row>
        <row r="295">
          <cell r="A295">
            <v>293</v>
          </cell>
          <cell r="B295">
            <v>984585</v>
          </cell>
          <cell r="C295">
            <v>18338830000199</v>
          </cell>
          <cell r="D295" t="str">
            <v>IAPU</v>
          </cell>
          <cell r="E295" t="str">
            <v>S</v>
          </cell>
          <cell r="F295" t="str">
            <v>S</v>
          </cell>
        </row>
        <row r="296">
          <cell r="A296">
            <v>294</v>
          </cell>
          <cell r="B296">
            <v>984587</v>
          </cell>
          <cell r="C296">
            <v>18094839000100</v>
          </cell>
          <cell r="D296" t="str">
            <v>IBERTIOGA</v>
          </cell>
          <cell r="E296" t="str">
            <v>N</v>
          </cell>
          <cell r="F296" t="str">
            <v>S</v>
          </cell>
        </row>
        <row r="297">
          <cell r="A297">
            <v>295</v>
          </cell>
          <cell r="B297">
            <v>984589</v>
          </cell>
          <cell r="C297">
            <v>18584961000156</v>
          </cell>
          <cell r="D297" t="str">
            <v>IBIÁ</v>
          </cell>
          <cell r="E297" t="str">
            <v>N</v>
          </cell>
          <cell r="F297" t="str">
            <v>S</v>
          </cell>
        </row>
        <row r="298">
          <cell r="A298">
            <v>296</v>
          </cell>
          <cell r="B298">
            <v>984591</v>
          </cell>
          <cell r="C298">
            <v>16899700000108</v>
          </cell>
          <cell r="D298" t="str">
            <v>IBIAÍ</v>
          </cell>
          <cell r="E298" t="str">
            <v>S</v>
          </cell>
          <cell r="F298" t="str">
            <v>S</v>
          </cell>
        </row>
        <row r="299">
          <cell r="A299">
            <v>297</v>
          </cell>
          <cell r="B299">
            <v>984593</v>
          </cell>
          <cell r="C299">
            <v>17894072000122</v>
          </cell>
          <cell r="D299" t="str">
            <v>IBIRACI</v>
          </cell>
          <cell r="E299" t="str">
            <v>N</v>
          </cell>
          <cell r="F299" t="str">
            <v>S</v>
          </cell>
        </row>
        <row r="300">
          <cell r="A300">
            <v>298</v>
          </cell>
          <cell r="B300">
            <v>984595</v>
          </cell>
          <cell r="C300">
            <v>18715490000178</v>
          </cell>
          <cell r="D300" t="str">
            <v>IBIRITÉ</v>
          </cell>
          <cell r="E300" t="str">
            <v>S</v>
          </cell>
          <cell r="F300" t="str">
            <v>S</v>
          </cell>
        </row>
        <row r="301">
          <cell r="A301">
            <v>299</v>
          </cell>
          <cell r="B301">
            <v>984597</v>
          </cell>
          <cell r="C301">
            <v>18178962000109</v>
          </cell>
          <cell r="D301" t="str">
            <v>IBITIURA DE MINAS</v>
          </cell>
          <cell r="E301" t="str">
            <v>N</v>
          </cell>
          <cell r="F301" t="str">
            <v>S</v>
          </cell>
        </row>
        <row r="302">
          <cell r="A302">
            <v>300</v>
          </cell>
          <cell r="B302">
            <v>984599</v>
          </cell>
          <cell r="C302">
            <v>18244418000100</v>
          </cell>
          <cell r="D302" t="str">
            <v>IBITURUNA</v>
          </cell>
          <cell r="E302" t="str">
            <v>N</v>
          </cell>
          <cell r="F302" t="str">
            <v>S</v>
          </cell>
        </row>
        <row r="303">
          <cell r="A303">
            <v>301</v>
          </cell>
          <cell r="B303">
            <v>984601</v>
          </cell>
          <cell r="C303">
            <v>18715474000185</v>
          </cell>
          <cell r="D303" t="str">
            <v>IGARAPÉ</v>
          </cell>
          <cell r="E303" t="str">
            <v>N</v>
          </cell>
          <cell r="F303" t="str">
            <v>S</v>
          </cell>
        </row>
        <row r="304">
          <cell r="A304">
            <v>302</v>
          </cell>
          <cell r="B304">
            <v>984603</v>
          </cell>
          <cell r="C304">
            <v>18313825000121</v>
          </cell>
          <cell r="D304" t="str">
            <v>IGARATINGA</v>
          </cell>
          <cell r="E304" t="str">
            <v>S</v>
          </cell>
          <cell r="F304" t="str">
            <v>S</v>
          </cell>
        </row>
        <row r="305">
          <cell r="A305">
            <v>303</v>
          </cell>
          <cell r="B305">
            <v>984605</v>
          </cell>
          <cell r="C305">
            <v>18306688000106</v>
          </cell>
          <cell r="D305" t="str">
            <v>IGUATAMA</v>
          </cell>
          <cell r="E305" t="str">
            <v>N</v>
          </cell>
          <cell r="F305" t="str">
            <v>S</v>
          </cell>
        </row>
        <row r="306">
          <cell r="A306">
            <v>304</v>
          </cell>
          <cell r="B306">
            <v>984607</v>
          </cell>
          <cell r="C306">
            <v>18244400000108</v>
          </cell>
          <cell r="D306" t="str">
            <v>IJACI</v>
          </cell>
          <cell r="E306" t="str">
            <v>N</v>
          </cell>
          <cell r="F306" t="str">
            <v>S</v>
          </cell>
        </row>
        <row r="307">
          <cell r="A307">
            <v>305</v>
          </cell>
          <cell r="B307">
            <v>984609</v>
          </cell>
          <cell r="C307">
            <v>18239608000139</v>
          </cell>
          <cell r="D307" t="str">
            <v>ILICÍNEA</v>
          </cell>
          <cell r="E307" t="str">
            <v>N</v>
          </cell>
          <cell r="F307" t="str">
            <v>S</v>
          </cell>
        </row>
        <row r="308">
          <cell r="A308">
            <v>306</v>
          </cell>
          <cell r="B308">
            <v>984611</v>
          </cell>
          <cell r="C308">
            <v>18028829000168</v>
          </cell>
          <cell r="D308" t="str">
            <v>INCONFIDENTES</v>
          </cell>
          <cell r="E308" t="str">
            <v>N</v>
          </cell>
          <cell r="F308" t="str">
            <v>S</v>
          </cell>
        </row>
        <row r="309">
          <cell r="A309">
            <v>307</v>
          </cell>
          <cell r="B309">
            <v>984613</v>
          </cell>
          <cell r="C309">
            <v>18259390000184</v>
          </cell>
          <cell r="D309" t="str">
            <v>INDIANÓPOLIS</v>
          </cell>
          <cell r="E309" t="str">
            <v>N</v>
          </cell>
          <cell r="F309" t="str">
            <v>S</v>
          </cell>
        </row>
        <row r="310">
          <cell r="A310">
            <v>308</v>
          </cell>
          <cell r="B310">
            <v>984615</v>
          </cell>
          <cell r="C310">
            <v>18244319000128</v>
          </cell>
          <cell r="D310" t="str">
            <v>INGAÍ</v>
          </cell>
          <cell r="E310" t="str">
            <v>N</v>
          </cell>
          <cell r="F310" t="str">
            <v>S</v>
          </cell>
        </row>
        <row r="311">
          <cell r="A311">
            <v>309</v>
          </cell>
          <cell r="B311">
            <v>984617</v>
          </cell>
          <cell r="C311">
            <v>20905865000104</v>
          </cell>
          <cell r="D311" t="str">
            <v>INHAPIM</v>
          </cell>
          <cell r="E311" t="str">
            <v>S</v>
          </cell>
          <cell r="F311" t="str">
            <v>S</v>
          </cell>
        </row>
        <row r="312">
          <cell r="A312">
            <v>310</v>
          </cell>
          <cell r="B312">
            <v>984619</v>
          </cell>
          <cell r="C312">
            <v>18116152000110</v>
          </cell>
          <cell r="D312" t="str">
            <v>INHAÚMA</v>
          </cell>
          <cell r="E312" t="str">
            <v>N</v>
          </cell>
          <cell r="F312" t="str">
            <v>S</v>
          </cell>
        </row>
        <row r="313">
          <cell r="A313">
            <v>311</v>
          </cell>
          <cell r="B313">
            <v>984621</v>
          </cell>
          <cell r="C313">
            <v>17694860000175</v>
          </cell>
          <cell r="D313" t="str">
            <v>INIMUTABA</v>
          </cell>
          <cell r="E313" t="str">
            <v>S</v>
          </cell>
          <cell r="F313" t="str">
            <v>S</v>
          </cell>
        </row>
        <row r="314">
          <cell r="A314">
            <v>312</v>
          </cell>
          <cell r="B314">
            <v>984623</v>
          </cell>
          <cell r="C314">
            <v>18334292000164</v>
          </cell>
          <cell r="D314" t="str">
            <v>IPANEMA</v>
          </cell>
          <cell r="E314" t="str">
            <v>S</v>
          </cell>
          <cell r="F314" t="str">
            <v>S</v>
          </cell>
        </row>
        <row r="315">
          <cell r="A315">
            <v>313</v>
          </cell>
          <cell r="B315">
            <v>984625</v>
          </cell>
          <cell r="C315">
            <v>19876424000142</v>
          </cell>
          <cell r="D315" t="str">
            <v>IPATINGA</v>
          </cell>
          <cell r="E315" t="str">
            <v>N</v>
          </cell>
          <cell r="F315" t="str">
            <v>S</v>
          </cell>
        </row>
        <row r="316">
          <cell r="A316">
            <v>314</v>
          </cell>
          <cell r="B316">
            <v>984627</v>
          </cell>
          <cell r="C316">
            <v>18457259000121</v>
          </cell>
          <cell r="D316" t="str">
            <v>IPIAÇU</v>
          </cell>
          <cell r="E316" t="str">
            <v>N</v>
          </cell>
          <cell r="F316" t="str">
            <v>S</v>
          </cell>
        </row>
        <row r="317">
          <cell r="A317">
            <v>315</v>
          </cell>
          <cell r="B317">
            <v>984629</v>
          </cell>
          <cell r="C317">
            <v>18179226000167</v>
          </cell>
          <cell r="D317" t="str">
            <v>IPUIUNA</v>
          </cell>
          <cell r="E317" t="str">
            <v>N</v>
          </cell>
          <cell r="F317" t="str">
            <v>S</v>
          </cell>
        </row>
        <row r="318">
          <cell r="A318">
            <v>316</v>
          </cell>
          <cell r="B318">
            <v>984631</v>
          </cell>
          <cell r="C318">
            <v>18158642000189</v>
          </cell>
          <cell r="D318" t="str">
            <v>IRAÍ DE MINAS</v>
          </cell>
          <cell r="E318" t="str">
            <v>N</v>
          </cell>
          <cell r="F318" t="str">
            <v>S</v>
          </cell>
        </row>
        <row r="319">
          <cell r="A319">
            <v>317</v>
          </cell>
          <cell r="B319">
            <v>984633</v>
          </cell>
          <cell r="C319">
            <v>18299446000124</v>
          </cell>
          <cell r="D319" t="str">
            <v>ITABIRA</v>
          </cell>
          <cell r="E319" t="str">
            <v>S</v>
          </cell>
          <cell r="F319" t="str">
            <v>S</v>
          </cell>
        </row>
        <row r="320">
          <cell r="A320">
            <v>318</v>
          </cell>
          <cell r="B320">
            <v>984635</v>
          </cell>
          <cell r="C320">
            <v>17125444000156</v>
          </cell>
          <cell r="D320" t="str">
            <v>ITABIRINHA DE MANTENA</v>
          </cell>
          <cell r="E320" t="str">
            <v>N</v>
          </cell>
          <cell r="F320" t="str">
            <v>S</v>
          </cell>
        </row>
        <row r="321">
          <cell r="A321">
            <v>319</v>
          </cell>
          <cell r="B321">
            <v>984637</v>
          </cell>
          <cell r="C321">
            <v>18307835000154</v>
          </cell>
          <cell r="D321" t="str">
            <v>ITABIRITO</v>
          </cell>
          <cell r="E321" t="str">
            <v>S</v>
          </cell>
          <cell r="F321" t="str">
            <v>S</v>
          </cell>
        </row>
        <row r="322">
          <cell r="A322">
            <v>320</v>
          </cell>
          <cell r="B322">
            <v>984639</v>
          </cell>
          <cell r="C322">
            <v>18017400000175</v>
          </cell>
          <cell r="D322" t="str">
            <v>ITACAMBIRA</v>
          </cell>
          <cell r="E322" t="str">
            <v>N</v>
          </cell>
          <cell r="F322" t="str">
            <v>S</v>
          </cell>
        </row>
        <row r="323">
          <cell r="A323">
            <v>321</v>
          </cell>
          <cell r="B323">
            <v>984641</v>
          </cell>
          <cell r="C323">
            <v>18283101000182</v>
          </cell>
          <cell r="D323" t="str">
            <v>ITACARAMBI</v>
          </cell>
          <cell r="E323" t="str">
            <v>S</v>
          </cell>
          <cell r="F323" t="str">
            <v>S</v>
          </cell>
        </row>
        <row r="324">
          <cell r="A324">
            <v>322</v>
          </cell>
          <cell r="B324">
            <v>984643</v>
          </cell>
          <cell r="C324">
            <v>18313015000175</v>
          </cell>
          <cell r="D324" t="str">
            <v>ITAGUARA</v>
          </cell>
          <cell r="E324" t="str">
            <v>N</v>
          </cell>
          <cell r="F324" t="str">
            <v>S</v>
          </cell>
        </row>
        <row r="325">
          <cell r="A325">
            <v>323</v>
          </cell>
          <cell r="B325">
            <v>984645</v>
          </cell>
          <cell r="C325">
            <v>18404756000161</v>
          </cell>
          <cell r="D325" t="str">
            <v>ITAIPÉ</v>
          </cell>
          <cell r="E325" t="str">
            <v>S</v>
          </cell>
          <cell r="F325" t="str">
            <v>S</v>
          </cell>
        </row>
        <row r="326">
          <cell r="A326">
            <v>324</v>
          </cell>
          <cell r="B326">
            <v>984647</v>
          </cell>
          <cell r="C326">
            <v>18025940000109</v>
          </cell>
          <cell r="D326" t="str">
            <v>ITAJUBÁ</v>
          </cell>
          <cell r="E326" t="str">
            <v>N</v>
          </cell>
          <cell r="F326" t="str">
            <v>S</v>
          </cell>
        </row>
        <row r="327">
          <cell r="A327">
            <v>325</v>
          </cell>
          <cell r="B327">
            <v>984649</v>
          </cell>
          <cell r="C327">
            <v>16886871000194</v>
          </cell>
          <cell r="D327" t="str">
            <v>ITAMARANDIBA</v>
          </cell>
          <cell r="E327" t="str">
            <v>N</v>
          </cell>
          <cell r="F327" t="str">
            <v>S</v>
          </cell>
        </row>
        <row r="328">
          <cell r="A328">
            <v>326</v>
          </cell>
          <cell r="B328">
            <v>984651</v>
          </cell>
          <cell r="C328">
            <v>17706813000102</v>
          </cell>
          <cell r="D328" t="str">
            <v>ITAMARATI DE MINAS</v>
          </cell>
          <cell r="E328" t="str">
            <v>N</v>
          </cell>
          <cell r="F328" t="str">
            <v>S</v>
          </cell>
        </row>
        <row r="329">
          <cell r="A329">
            <v>327</v>
          </cell>
          <cell r="B329">
            <v>984653</v>
          </cell>
          <cell r="C329">
            <v>18404855000143</v>
          </cell>
          <cell r="D329" t="str">
            <v>ITAMBACURI</v>
          </cell>
          <cell r="E329" t="str">
            <v>S</v>
          </cell>
          <cell r="F329" t="str">
            <v>S</v>
          </cell>
        </row>
        <row r="330">
          <cell r="A330">
            <v>328</v>
          </cell>
          <cell r="B330">
            <v>984655</v>
          </cell>
          <cell r="C330">
            <v>18299537000160</v>
          </cell>
          <cell r="D330" t="str">
            <v>ITAMBÉ DO MATO DENTRO</v>
          </cell>
          <cell r="E330" t="str">
            <v>N</v>
          </cell>
          <cell r="F330" t="str">
            <v>S</v>
          </cell>
        </row>
        <row r="331">
          <cell r="A331">
            <v>329</v>
          </cell>
          <cell r="B331">
            <v>984657</v>
          </cell>
          <cell r="C331">
            <v>18241380000111</v>
          </cell>
          <cell r="D331" t="str">
            <v>ITAMOGI</v>
          </cell>
          <cell r="E331" t="str">
            <v>N</v>
          </cell>
          <cell r="F331" t="str">
            <v>S</v>
          </cell>
        </row>
        <row r="332">
          <cell r="A332">
            <v>330</v>
          </cell>
          <cell r="B332">
            <v>984659</v>
          </cell>
          <cell r="C332">
            <v>18666750000162</v>
          </cell>
          <cell r="D332" t="str">
            <v>ITAMONTE</v>
          </cell>
          <cell r="E332" t="str">
            <v>N</v>
          </cell>
          <cell r="F332" t="str">
            <v>S</v>
          </cell>
        </row>
        <row r="333">
          <cell r="A333">
            <v>331</v>
          </cell>
          <cell r="B333">
            <v>984661</v>
          </cell>
          <cell r="C333">
            <v>18186718000180</v>
          </cell>
          <cell r="D333" t="str">
            <v>ITANHANDU</v>
          </cell>
          <cell r="E333" t="str">
            <v>N</v>
          </cell>
          <cell r="F333" t="str">
            <v>S</v>
          </cell>
        </row>
        <row r="334">
          <cell r="A334">
            <v>332</v>
          </cell>
          <cell r="B334">
            <v>984663</v>
          </cell>
          <cell r="C334">
            <v>18493239000106</v>
          </cell>
          <cell r="D334" t="str">
            <v>ITANHOMI</v>
          </cell>
          <cell r="E334" t="str">
            <v>S</v>
          </cell>
          <cell r="F334" t="str">
            <v>S</v>
          </cell>
        </row>
        <row r="335">
          <cell r="A335">
            <v>333</v>
          </cell>
          <cell r="B335">
            <v>984665</v>
          </cell>
          <cell r="C335">
            <v>18414573000127</v>
          </cell>
          <cell r="D335" t="str">
            <v>ITAOBIM</v>
          </cell>
          <cell r="E335" t="str">
            <v>N</v>
          </cell>
          <cell r="F335" t="str">
            <v>S</v>
          </cell>
        </row>
        <row r="336">
          <cell r="A336">
            <v>334</v>
          </cell>
          <cell r="B336">
            <v>984667</v>
          </cell>
          <cell r="C336">
            <v>21226840000147</v>
          </cell>
          <cell r="D336" t="str">
            <v>ITAPAGIPE</v>
          </cell>
          <cell r="E336" t="str">
            <v>N</v>
          </cell>
          <cell r="F336" t="str">
            <v>S</v>
          </cell>
        </row>
        <row r="337">
          <cell r="A337">
            <v>335</v>
          </cell>
          <cell r="B337">
            <v>984669</v>
          </cell>
          <cell r="C337">
            <v>18308742000144</v>
          </cell>
          <cell r="D337" t="str">
            <v>ITAPECERICA</v>
          </cell>
          <cell r="E337" t="str">
            <v>S</v>
          </cell>
          <cell r="F337" t="str">
            <v>S</v>
          </cell>
        </row>
        <row r="338">
          <cell r="A338">
            <v>336</v>
          </cell>
          <cell r="B338">
            <v>984671</v>
          </cell>
          <cell r="C338">
            <v>18677625000158</v>
          </cell>
          <cell r="D338" t="str">
            <v>ITAPEVA</v>
          </cell>
          <cell r="E338" t="str">
            <v>N</v>
          </cell>
          <cell r="F338" t="str">
            <v>S</v>
          </cell>
        </row>
        <row r="339">
          <cell r="A339">
            <v>337</v>
          </cell>
          <cell r="B339">
            <v>984673</v>
          </cell>
          <cell r="C339">
            <v>18691766000125</v>
          </cell>
          <cell r="D339" t="str">
            <v>ITATIAIUÇU</v>
          </cell>
          <cell r="E339" t="str">
            <v>N</v>
          </cell>
          <cell r="F339" t="str">
            <v>S</v>
          </cell>
        </row>
        <row r="340">
          <cell r="A340">
            <v>338</v>
          </cell>
          <cell r="B340">
            <v>984675</v>
          </cell>
          <cell r="C340">
            <v>18309724000187</v>
          </cell>
          <cell r="D340" t="str">
            <v>ITAÚNA</v>
          </cell>
          <cell r="E340" t="str">
            <v>N</v>
          </cell>
          <cell r="F340" t="str">
            <v>S</v>
          </cell>
        </row>
        <row r="341">
          <cell r="A341">
            <v>339</v>
          </cell>
          <cell r="B341">
            <v>984677</v>
          </cell>
          <cell r="C341">
            <v>19718386000108</v>
          </cell>
          <cell r="D341" t="str">
            <v>ITAVERAVA</v>
          </cell>
          <cell r="E341" t="str">
            <v>N</v>
          </cell>
          <cell r="F341" t="str">
            <v>S</v>
          </cell>
        </row>
        <row r="342">
          <cell r="A342">
            <v>340</v>
          </cell>
          <cell r="B342">
            <v>984679</v>
          </cell>
          <cell r="C342">
            <v>18348748000145</v>
          </cell>
          <cell r="D342" t="str">
            <v>ITINGA</v>
          </cell>
          <cell r="E342" t="str">
            <v>N</v>
          </cell>
          <cell r="F342" t="str">
            <v>S</v>
          </cell>
        </row>
        <row r="343">
          <cell r="A343">
            <v>341</v>
          </cell>
          <cell r="B343">
            <v>984681</v>
          </cell>
          <cell r="C343">
            <v>18413179000174</v>
          </cell>
          <cell r="D343" t="str">
            <v>ITUETA</v>
          </cell>
          <cell r="E343" t="str">
            <v>N</v>
          </cell>
          <cell r="F343" t="str">
            <v>S</v>
          </cell>
        </row>
        <row r="344">
          <cell r="A344">
            <v>342</v>
          </cell>
          <cell r="B344">
            <v>984683</v>
          </cell>
          <cell r="C344">
            <v>18457218000135</v>
          </cell>
          <cell r="D344" t="str">
            <v>ITUIUTABA</v>
          </cell>
          <cell r="E344" t="str">
            <v>N</v>
          </cell>
          <cell r="F344" t="str">
            <v>S</v>
          </cell>
        </row>
        <row r="345">
          <cell r="A345">
            <v>343</v>
          </cell>
          <cell r="B345">
            <v>984685</v>
          </cell>
          <cell r="C345">
            <v>18244392000108</v>
          </cell>
          <cell r="D345" t="str">
            <v>ITUMIRIM</v>
          </cell>
          <cell r="E345" t="str">
            <v>N</v>
          </cell>
          <cell r="F345" t="str">
            <v>S</v>
          </cell>
        </row>
        <row r="346">
          <cell r="A346">
            <v>344</v>
          </cell>
          <cell r="B346">
            <v>984687</v>
          </cell>
          <cell r="C346">
            <v>18457242000174</v>
          </cell>
          <cell r="D346" t="str">
            <v>ITURAMA</v>
          </cell>
          <cell r="E346" t="str">
            <v>N</v>
          </cell>
          <cell r="F346" t="str">
            <v>S</v>
          </cell>
        </row>
        <row r="347">
          <cell r="A347">
            <v>345</v>
          </cell>
          <cell r="B347">
            <v>984689</v>
          </cell>
          <cell r="C347">
            <v>18244384000153</v>
          </cell>
          <cell r="D347" t="str">
            <v>ITUTINGA</v>
          </cell>
          <cell r="E347" t="str">
            <v>N</v>
          </cell>
          <cell r="F347" t="str">
            <v>S</v>
          </cell>
        </row>
        <row r="348">
          <cell r="A348">
            <v>346</v>
          </cell>
          <cell r="B348">
            <v>984691</v>
          </cell>
          <cell r="C348">
            <v>18715417000104</v>
          </cell>
          <cell r="D348" t="str">
            <v>JABOTICATUBAS</v>
          </cell>
          <cell r="E348" t="str">
            <v>S</v>
          </cell>
          <cell r="F348" t="str">
            <v>S</v>
          </cell>
        </row>
        <row r="349">
          <cell r="A349">
            <v>347</v>
          </cell>
          <cell r="B349">
            <v>984693</v>
          </cell>
          <cell r="C349">
            <v>18349910000140</v>
          </cell>
          <cell r="D349" t="str">
            <v>JACINTO</v>
          </cell>
          <cell r="E349" t="str">
            <v>N</v>
          </cell>
          <cell r="F349" t="str">
            <v>S</v>
          </cell>
        </row>
        <row r="350">
          <cell r="A350">
            <v>348</v>
          </cell>
          <cell r="B350">
            <v>984695</v>
          </cell>
          <cell r="C350">
            <v>18186056000148</v>
          </cell>
          <cell r="D350" t="str">
            <v>JACUÍ</v>
          </cell>
          <cell r="E350" t="str">
            <v>N</v>
          </cell>
          <cell r="F350" t="str">
            <v>S</v>
          </cell>
        </row>
        <row r="351">
          <cell r="A351">
            <v>349</v>
          </cell>
          <cell r="B351">
            <v>984697</v>
          </cell>
          <cell r="C351">
            <v>17914128000163</v>
          </cell>
          <cell r="D351" t="str">
            <v>JACUTINGA</v>
          </cell>
          <cell r="E351" t="str">
            <v>N</v>
          </cell>
          <cell r="F351" t="str">
            <v>S</v>
          </cell>
        </row>
        <row r="352">
          <cell r="A352">
            <v>350</v>
          </cell>
          <cell r="B352">
            <v>984699</v>
          </cell>
          <cell r="C352">
            <v>16816522000104</v>
          </cell>
          <cell r="D352" t="str">
            <v>JAGUARAÇU</v>
          </cell>
          <cell r="E352" t="str">
            <v>N</v>
          </cell>
          <cell r="F352" t="str">
            <v>S</v>
          </cell>
        </row>
        <row r="353">
          <cell r="A353">
            <v>351</v>
          </cell>
          <cell r="B353">
            <v>984701</v>
          </cell>
          <cell r="C353">
            <v>18017392000167</v>
          </cell>
          <cell r="D353" t="str">
            <v>JANAÚBA</v>
          </cell>
          <cell r="E353" t="str">
            <v>N</v>
          </cell>
          <cell r="F353" t="str">
            <v>S</v>
          </cell>
        </row>
        <row r="354">
          <cell r="A354">
            <v>352</v>
          </cell>
          <cell r="B354">
            <v>984703</v>
          </cell>
          <cell r="C354">
            <v>21461546000110</v>
          </cell>
          <cell r="D354" t="str">
            <v>JANUÁRIA</v>
          </cell>
          <cell r="E354" t="str">
            <v>N</v>
          </cell>
          <cell r="F354" t="str">
            <v>S</v>
          </cell>
        </row>
        <row r="355">
          <cell r="A355">
            <v>353</v>
          </cell>
          <cell r="B355">
            <v>984705</v>
          </cell>
          <cell r="C355">
            <v>18306654000103</v>
          </cell>
          <cell r="D355" t="str">
            <v>JAPARAÍBA</v>
          </cell>
          <cell r="E355" t="str">
            <v>N</v>
          </cell>
          <cell r="F355" t="str">
            <v>S</v>
          </cell>
        </row>
        <row r="356">
          <cell r="A356">
            <v>354</v>
          </cell>
          <cell r="B356">
            <v>984707</v>
          </cell>
          <cell r="C356">
            <v>20356739000148</v>
          </cell>
          <cell r="D356" t="str">
            <v>JECEABA</v>
          </cell>
          <cell r="E356" t="str">
            <v>S</v>
          </cell>
          <cell r="F356" t="str">
            <v>S</v>
          </cell>
        </row>
        <row r="357">
          <cell r="A357">
            <v>355</v>
          </cell>
          <cell r="B357">
            <v>984709</v>
          </cell>
          <cell r="C357">
            <v>18316166000187</v>
          </cell>
          <cell r="D357" t="str">
            <v>JEQUERI</v>
          </cell>
          <cell r="E357" t="str">
            <v>S</v>
          </cell>
          <cell r="F357" t="str">
            <v>S</v>
          </cell>
        </row>
        <row r="358">
          <cell r="A358">
            <v>356</v>
          </cell>
          <cell r="B358">
            <v>984711</v>
          </cell>
          <cell r="C358">
            <v>18279083000165</v>
          </cell>
          <cell r="D358" t="str">
            <v>JEQUITAÍ</v>
          </cell>
          <cell r="E358" t="str">
            <v>N</v>
          </cell>
          <cell r="F358" t="str">
            <v>S</v>
          </cell>
        </row>
        <row r="359">
          <cell r="A359">
            <v>357</v>
          </cell>
          <cell r="B359">
            <v>984713</v>
          </cell>
          <cell r="C359">
            <v>18062208000109</v>
          </cell>
          <cell r="D359" t="str">
            <v>JEQUITIBÁ</v>
          </cell>
          <cell r="E359" t="str">
            <v>S</v>
          </cell>
          <cell r="F359" t="str">
            <v>S</v>
          </cell>
        </row>
        <row r="360">
          <cell r="A360">
            <v>358</v>
          </cell>
          <cell r="B360">
            <v>984715</v>
          </cell>
          <cell r="C360">
            <v>18083659000114</v>
          </cell>
          <cell r="D360" t="str">
            <v>JEQUITINHONHA</v>
          </cell>
          <cell r="E360" t="str">
            <v>N</v>
          </cell>
          <cell r="F360" t="str">
            <v>S</v>
          </cell>
        </row>
        <row r="361">
          <cell r="A361">
            <v>359</v>
          </cell>
          <cell r="B361">
            <v>984717</v>
          </cell>
          <cell r="C361">
            <v>18188227000178</v>
          </cell>
          <cell r="D361" t="str">
            <v>JESUÂNIA</v>
          </cell>
          <cell r="E361" t="str">
            <v>N</v>
          </cell>
          <cell r="F361" t="str">
            <v>S</v>
          </cell>
        </row>
        <row r="362">
          <cell r="A362">
            <v>360</v>
          </cell>
          <cell r="B362">
            <v>984719</v>
          </cell>
          <cell r="C362">
            <v>18495812000110</v>
          </cell>
          <cell r="D362" t="str">
            <v>JOAIMA</v>
          </cell>
          <cell r="E362" t="str">
            <v>N</v>
          </cell>
          <cell r="F362" t="str">
            <v>S</v>
          </cell>
        </row>
        <row r="363">
          <cell r="A363">
            <v>361</v>
          </cell>
          <cell r="B363">
            <v>984721</v>
          </cell>
          <cell r="C363">
            <v>17111626000178</v>
          </cell>
          <cell r="D363" t="str">
            <v>JOANÉSIA</v>
          </cell>
          <cell r="E363" t="str">
            <v>N</v>
          </cell>
          <cell r="F363" t="str">
            <v>S</v>
          </cell>
        </row>
        <row r="364">
          <cell r="A364">
            <v>362</v>
          </cell>
          <cell r="B364">
            <v>984723</v>
          </cell>
          <cell r="C364">
            <v>18401059000157</v>
          </cell>
          <cell r="D364" t="str">
            <v>JOÃO MONLEVADE</v>
          </cell>
          <cell r="E364" t="str">
            <v>S</v>
          </cell>
          <cell r="F364" t="str">
            <v>S</v>
          </cell>
        </row>
        <row r="365">
          <cell r="A365">
            <v>363</v>
          </cell>
          <cell r="B365">
            <v>984725</v>
          </cell>
          <cell r="C365">
            <v>16930299000113</v>
          </cell>
          <cell r="D365" t="str">
            <v>JOÃO PINHEIRO</v>
          </cell>
          <cell r="E365" t="str">
            <v>N</v>
          </cell>
          <cell r="F365" t="str">
            <v>S</v>
          </cell>
        </row>
        <row r="366">
          <cell r="A366">
            <v>364</v>
          </cell>
          <cell r="B366">
            <v>984727</v>
          </cell>
          <cell r="C366">
            <v>17694878000177</v>
          </cell>
          <cell r="D366" t="str">
            <v>JOAQUIM FELÍCIO</v>
          </cell>
          <cell r="E366" t="str">
            <v>N</v>
          </cell>
          <cell r="F366" t="str">
            <v>S</v>
          </cell>
        </row>
        <row r="367">
          <cell r="A367">
            <v>365</v>
          </cell>
          <cell r="B367">
            <v>984729</v>
          </cell>
          <cell r="C367">
            <v>18349928000141</v>
          </cell>
          <cell r="D367" t="str">
            <v>JORDÂNIA</v>
          </cell>
          <cell r="E367" t="str">
            <v>N</v>
          </cell>
          <cell r="F367" t="str">
            <v>S</v>
          </cell>
        </row>
        <row r="368">
          <cell r="A368">
            <v>366</v>
          </cell>
          <cell r="B368">
            <v>984731</v>
          </cell>
          <cell r="C368">
            <v>18302307000102</v>
          </cell>
          <cell r="D368" t="str">
            <v>NOVA UNIÃO</v>
          </cell>
          <cell r="E368" t="str">
            <v>S</v>
          </cell>
          <cell r="F368" t="str">
            <v>S</v>
          </cell>
        </row>
        <row r="369">
          <cell r="A369">
            <v>367</v>
          </cell>
          <cell r="B369">
            <v>984733</v>
          </cell>
          <cell r="C369">
            <v>18338178000102</v>
          </cell>
          <cell r="D369" t="str">
            <v>JUIZ DE FORA</v>
          </cell>
          <cell r="E369" t="str">
            <v>N</v>
          </cell>
          <cell r="F369" t="str">
            <v>S</v>
          </cell>
        </row>
        <row r="370">
          <cell r="A370">
            <v>368</v>
          </cell>
          <cell r="B370">
            <v>984735</v>
          </cell>
          <cell r="C370">
            <v>18017368000128</v>
          </cell>
          <cell r="D370" t="str">
            <v>JURAMENTO</v>
          </cell>
          <cell r="E370" t="str">
            <v>N</v>
          </cell>
          <cell r="F370" t="str">
            <v>S</v>
          </cell>
        </row>
        <row r="371">
          <cell r="A371">
            <v>369</v>
          </cell>
          <cell r="B371">
            <v>984737</v>
          </cell>
          <cell r="C371">
            <v>18668368000198</v>
          </cell>
          <cell r="D371" t="str">
            <v>JURUAIA</v>
          </cell>
          <cell r="E371" t="str">
            <v>N</v>
          </cell>
          <cell r="F371" t="str">
            <v>S</v>
          </cell>
        </row>
        <row r="372">
          <cell r="A372">
            <v>370</v>
          </cell>
          <cell r="B372">
            <v>984739</v>
          </cell>
          <cell r="C372">
            <v>18404863000190</v>
          </cell>
          <cell r="D372" t="str">
            <v>LADAINHA</v>
          </cell>
          <cell r="E372" t="str">
            <v>N</v>
          </cell>
          <cell r="F372" t="str">
            <v>S</v>
          </cell>
        </row>
        <row r="373">
          <cell r="A373">
            <v>371</v>
          </cell>
          <cell r="B373">
            <v>984741</v>
          </cell>
          <cell r="C373">
            <v>18192260000171</v>
          </cell>
          <cell r="D373" t="str">
            <v>LAGAMAR</v>
          </cell>
          <cell r="E373" t="str">
            <v>N</v>
          </cell>
          <cell r="F373" t="str">
            <v>S</v>
          </cell>
        </row>
        <row r="374">
          <cell r="A374">
            <v>372</v>
          </cell>
          <cell r="B374">
            <v>984743</v>
          </cell>
          <cell r="C374">
            <v>18318618000160</v>
          </cell>
          <cell r="D374" t="str">
            <v>LAGOA DA PRATA</v>
          </cell>
          <cell r="E374" t="str">
            <v>N</v>
          </cell>
          <cell r="F374" t="str">
            <v>S</v>
          </cell>
        </row>
        <row r="375">
          <cell r="A375">
            <v>373</v>
          </cell>
          <cell r="B375">
            <v>984745</v>
          </cell>
          <cell r="C375">
            <v>16901381000110</v>
          </cell>
          <cell r="D375" t="str">
            <v>LAGOA DOS PATOS</v>
          </cell>
          <cell r="E375" t="str">
            <v>N</v>
          </cell>
          <cell r="F375" t="str">
            <v>S</v>
          </cell>
        </row>
        <row r="376">
          <cell r="A376">
            <v>374</v>
          </cell>
          <cell r="B376">
            <v>984747</v>
          </cell>
          <cell r="C376">
            <v>18557595000146</v>
          </cell>
          <cell r="D376" t="str">
            <v>LAGOA DOURADA</v>
          </cell>
          <cell r="E376" t="str">
            <v>N</v>
          </cell>
          <cell r="F376" t="str">
            <v>S</v>
          </cell>
        </row>
        <row r="377">
          <cell r="A377">
            <v>375</v>
          </cell>
          <cell r="B377">
            <v>984749</v>
          </cell>
          <cell r="C377">
            <v>18602078000141</v>
          </cell>
          <cell r="D377" t="str">
            <v>LAGOA FORMOSA</v>
          </cell>
          <cell r="E377" t="str">
            <v>N</v>
          </cell>
          <cell r="F377" t="str">
            <v>S</v>
          </cell>
        </row>
        <row r="378">
          <cell r="A378">
            <v>376</v>
          </cell>
          <cell r="B378">
            <v>984751</v>
          </cell>
          <cell r="C378">
            <v>73357469000156</v>
          </cell>
          <cell r="D378" t="str">
            <v>LAGOA SANTA</v>
          </cell>
          <cell r="E378" t="str">
            <v>N</v>
          </cell>
          <cell r="F378" t="str">
            <v>S</v>
          </cell>
        </row>
        <row r="379">
          <cell r="A379">
            <v>377</v>
          </cell>
          <cell r="B379">
            <v>984753</v>
          </cell>
          <cell r="C379">
            <v>18392522000141</v>
          </cell>
          <cell r="D379" t="str">
            <v>LAJINHA</v>
          </cell>
          <cell r="E379" t="str">
            <v>N</v>
          </cell>
          <cell r="F379" t="str">
            <v>S</v>
          </cell>
        </row>
        <row r="380">
          <cell r="A380">
            <v>378</v>
          </cell>
          <cell r="B380">
            <v>984755</v>
          </cell>
          <cell r="C380">
            <v>17877200000120</v>
          </cell>
          <cell r="D380" t="str">
            <v>LAMBARI</v>
          </cell>
          <cell r="E380" t="str">
            <v>N</v>
          </cell>
          <cell r="F380" t="str">
            <v>S</v>
          </cell>
        </row>
        <row r="381">
          <cell r="A381">
            <v>379</v>
          </cell>
          <cell r="B381">
            <v>984757</v>
          </cell>
          <cell r="C381">
            <v>24179426000112</v>
          </cell>
          <cell r="D381" t="str">
            <v>LAMIM</v>
          </cell>
          <cell r="E381" t="str">
            <v>S</v>
          </cell>
          <cell r="F381" t="str">
            <v>S</v>
          </cell>
        </row>
        <row r="382">
          <cell r="A382">
            <v>380</v>
          </cell>
          <cell r="B382">
            <v>984759</v>
          </cell>
          <cell r="C382">
            <v>17947615000122</v>
          </cell>
          <cell r="D382" t="str">
            <v>LARANJAL</v>
          </cell>
          <cell r="E382" t="str">
            <v>N</v>
          </cell>
          <cell r="F382" t="str">
            <v>S</v>
          </cell>
        </row>
        <row r="383">
          <cell r="A383">
            <v>381</v>
          </cell>
          <cell r="B383">
            <v>984761</v>
          </cell>
          <cell r="C383">
            <v>18279125000168</v>
          </cell>
          <cell r="D383" t="str">
            <v>LASSANCE</v>
          </cell>
          <cell r="E383" t="str">
            <v>S</v>
          </cell>
          <cell r="F383" t="str">
            <v>S</v>
          </cell>
        </row>
        <row r="384">
          <cell r="A384">
            <v>382</v>
          </cell>
          <cell r="B384">
            <v>984763</v>
          </cell>
          <cell r="C384">
            <v>18244376000107</v>
          </cell>
          <cell r="D384" t="str">
            <v>LAVRAS</v>
          </cell>
          <cell r="E384" t="str">
            <v>N</v>
          </cell>
          <cell r="F384" t="str">
            <v>S</v>
          </cell>
        </row>
        <row r="385">
          <cell r="A385">
            <v>383</v>
          </cell>
          <cell r="B385">
            <v>984765</v>
          </cell>
          <cell r="C385">
            <v>18315218000109</v>
          </cell>
          <cell r="D385" t="str">
            <v>LEANDRO FERREIRA</v>
          </cell>
          <cell r="E385" t="str">
            <v>N</v>
          </cell>
          <cell r="F385" t="str">
            <v>S</v>
          </cell>
        </row>
        <row r="386">
          <cell r="A386">
            <v>384</v>
          </cell>
          <cell r="B386">
            <v>984767</v>
          </cell>
          <cell r="C386">
            <v>17733643000147</v>
          </cell>
          <cell r="D386" t="str">
            <v>LEOPOLDINA</v>
          </cell>
          <cell r="E386" t="str">
            <v>N</v>
          </cell>
          <cell r="F386" t="str">
            <v>S</v>
          </cell>
        </row>
        <row r="387">
          <cell r="A387">
            <v>385</v>
          </cell>
          <cell r="B387">
            <v>984769</v>
          </cell>
          <cell r="C387">
            <v>18029165000151</v>
          </cell>
          <cell r="D387" t="str">
            <v>LIBERDADE</v>
          </cell>
          <cell r="E387" t="str">
            <v>N</v>
          </cell>
          <cell r="F387" t="str">
            <v>S</v>
          </cell>
        </row>
        <row r="388">
          <cell r="A388">
            <v>386</v>
          </cell>
          <cell r="B388">
            <v>984771</v>
          </cell>
          <cell r="C388">
            <v>18338186000159</v>
          </cell>
          <cell r="D388" t="str">
            <v>LIMA DUARTE</v>
          </cell>
          <cell r="E388" t="str">
            <v>N</v>
          </cell>
          <cell r="F388" t="str">
            <v>S</v>
          </cell>
        </row>
        <row r="389">
          <cell r="A389">
            <v>387</v>
          </cell>
          <cell r="B389">
            <v>984773</v>
          </cell>
          <cell r="C389">
            <v>18244301000126</v>
          </cell>
          <cell r="D389" t="str">
            <v>LUMINÁRIAS</v>
          </cell>
          <cell r="E389" t="str">
            <v>N</v>
          </cell>
          <cell r="F389" t="str">
            <v>S</v>
          </cell>
        </row>
        <row r="390">
          <cell r="A390">
            <v>388</v>
          </cell>
          <cell r="B390">
            <v>984775</v>
          </cell>
          <cell r="C390">
            <v>18301036000170</v>
          </cell>
          <cell r="D390" t="str">
            <v>LUZ</v>
          </cell>
          <cell r="E390" t="str">
            <v>N</v>
          </cell>
          <cell r="F390" t="str">
            <v>S</v>
          </cell>
        </row>
        <row r="391">
          <cell r="A391">
            <v>389</v>
          </cell>
          <cell r="B391">
            <v>984777</v>
          </cell>
          <cell r="C391">
            <v>18404921000185</v>
          </cell>
          <cell r="D391" t="str">
            <v>MACHACALIS</v>
          </cell>
          <cell r="E391" t="str">
            <v>N</v>
          </cell>
          <cell r="F391" t="str">
            <v>S</v>
          </cell>
        </row>
        <row r="392">
          <cell r="A392">
            <v>390</v>
          </cell>
          <cell r="B392">
            <v>984779</v>
          </cell>
          <cell r="C392">
            <v>18242784000120</v>
          </cell>
          <cell r="D392" t="str">
            <v>MACHADO</v>
          </cell>
          <cell r="E392" t="str">
            <v>N</v>
          </cell>
          <cell r="F392" t="str">
            <v>S</v>
          </cell>
        </row>
        <row r="393">
          <cell r="A393">
            <v>391</v>
          </cell>
          <cell r="B393">
            <v>984781</v>
          </cell>
          <cell r="C393">
            <v>18029371000161</v>
          </cell>
          <cell r="D393" t="str">
            <v>MADRE DE DEUS DE MINAS</v>
          </cell>
          <cell r="E393" t="str">
            <v>N</v>
          </cell>
          <cell r="F393" t="str">
            <v>S</v>
          </cell>
        </row>
        <row r="394">
          <cell r="A394">
            <v>392</v>
          </cell>
          <cell r="B394">
            <v>984783</v>
          </cell>
          <cell r="C394">
            <v>18404871000136</v>
          </cell>
          <cell r="D394" t="str">
            <v>MALACACHETA</v>
          </cell>
          <cell r="E394" t="str">
            <v>N</v>
          </cell>
          <cell r="F394" t="str">
            <v>S</v>
          </cell>
        </row>
        <row r="395">
          <cell r="A395">
            <v>393</v>
          </cell>
          <cell r="B395">
            <v>984785</v>
          </cell>
          <cell r="C395">
            <v>18270447000146</v>
          </cell>
          <cell r="D395" t="str">
            <v>MANGA</v>
          </cell>
          <cell r="E395" t="str">
            <v>N</v>
          </cell>
          <cell r="F395" t="str">
            <v>S</v>
          </cell>
        </row>
        <row r="396">
          <cell r="A396">
            <v>394</v>
          </cell>
          <cell r="B396">
            <v>984787</v>
          </cell>
          <cell r="C396">
            <v>18385088000172</v>
          </cell>
          <cell r="D396" t="str">
            <v>MANHUAÇU</v>
          </cell>
          <cell r="E396" t="str">
            <v>S</v>
          </cell>
          <cell r="F396" t="str">
            <v>S</v>
          </cell>
        </row>
        <row r="397">
          <cell r="A397">
            <v>395</v>
          </cell>
          <cell r="B397">
            <v>984789</v>
          </cell>
          <cell r="C397">
            <v>18392530000198</v>
          </cell>
          <cell r="D397" t="str">
            <v>MANHUMIRIM</v>
          </cell>
          <cell r="E397" t="str">
            <v>S</v>
          </cell>
          <cell r="F397" t="str">
            <v>S</v>
          </cell>
        </row>
        <row r="398">
          <cell r="A398">
            <v>396</v>
          </cell>
          <cell r="B398">
            <v>984791</v>
          </cell>
          <cell r="C398">
            <v>18504167000155</v>
          </cell>
          <cell r="D398" t="str">
            <v>MANTENA</v>
          </cell>
          <cell r="E398" t="str">
            <v>N</v>
          </cell>
          <cell r="F398" t="str">
            <v>S</v>
          </cell>
        </row>
        <row r="399">
          <cell r="A399">
            <v>397</v>
          </cell>
          <cell r="B399">
            <v>984793</v>
          </cell>
          <cell r="C399">
            <v>18313841000114</v>
          </cell>
          <cell r="D399" t="str">
            <v>MARAVILHAS</v>
          </cell>
          <cell r="E399" t="str">
            <v>N</v>
          </cell>
          <cell r="F399" t="str">
            <v>S</v>
          </cell>
        </row>
        <row r="400">
          <cell r="A400">
            <v>398</v>
          </cell>
          <cell r="B400">
            <v>984795</v>
          </cell>
          <cell r="C400">
            <v>18535658000163</v>
          </cell>
          <cell r="D400" t="str">
            <v>MAR DE ESPANHA</v>
          </cell>
          <cell r="E400" t="str">
            <v>N</v>
          </cell>
          <cell r="F400" t="str">
            <v>S</v>
          </cell>
        </row>
        <row r="401">
          <cell r="A401">
            <v>399</v>
          </cell>
          <cell r="B401">
            <v>984797</v>
          </cell>
          <cell r="C401">
            <v>18025957000158</v>
          </cell>
          <cell r="D401" t="str">
            <v>MARIA DA FÉ</v>
          </cell>
          <cell r="E401" t="str">
            <v>S</v>
          </cell>
          <cell r="F401" t="str">
            <v>S</v>
          </cell>
        </row>
        <row r="402">
          <cell r="A402">
            <v>400</v>
          </cell>
          <cell r="B402">
            <v>984799</v>
          </cell>
          <cell r="C402">
            <v>18295303000144</v>
          </cell>
          <cell r="D402" t="str">
            <v>MARIANA</v>
          </cell>
          <cell r="E402" t="str">
            <v>S</v>
          </cell>
          <cell r="F402" t="str">
            <v>S</v>
          </cell>
        </row>
        <row r="403">
          <cell r="A403">
            <v>401</v>
          </cell>
          <cell r="B403">
            <v>984801</v>
          </cell>
          <cell r="C403">
            <v>18409193000102</v>
          </cell>
          <cell r="D403" t="str">
            <v>MARILAC</v>
          </cell>
          <cell r="E403" t="str">
            <v>N</v>
          </cell>
          <cell r="F403" t="str">
            <v>S</v>
          </cell>
        </row>
        <row r="404">
          <cell r="A404">
            <v>402</v>
          </cell>
          <cell r="B404">
            <v>984803</v>
          </cell>
          <cell r="C404">
            <v>17724162000175</v>
          </cell>
          <cell r="D404" t="str">
            <v>MARIPÁ DE MINAS</v>
          </cell>
          <cell r="E404" t="str">
            <v>N</v>
          </cell>
          <cell r="F404" t="str">
            <v>S</v>
          </cell>
        </row>
        <row r="405">
          <cell r="A405">
            <v>403</v>
          </cell>
          <cell r="B405">
            <v>984805</v>
          </cell>
          <cell r="C405">
            <v>16796872000148</v>
          </cell>
          <cell r="D405" t="str">
            <v>MARLIÉRIA</v>
          </cell>
          <cell r="E405" t="str">
            <v>N</v>
          </cell>
          <cell r="F405" t="str">
            <v>S</v>
          </cell>
        </row>
        <row r="406">
          <cell r="A406">
            <v>404</v>
          </cell>
          <cell r="B406">
            <v>984807</v>
          </cell>
          <cell r="C406">
            <v>18026021000141</v>
          </cell>
          <cell r="D406" t="str">
            <v>MARMELÓPOLIS</v>
          </cell>
          <cell r="E406" t="str">
            <v>N</v>
          </cell>
          <cell r="F406" t="str">
            <v>S</v>
          </cell>
        </row>
        <row r="407">
          <cell r="A407">
            <v>405</v>
          </cell>
          <cell r="B407">
            <v>984809</v>
          </cell>
          <cell r="C407">
            <v>18315234000193</v>
          </cell>
          <cell r="D407" t="str">
            <v>MARTINHO CAMPOS</v>
          </cell>
          <cell r="E407" t="str">
            <v>N</v>
          </cell>
          <cell r="F407" t="str">
            <v>S</v>
          </cell>
        </row>
        <row r="408">
          <cell r="A408">
            <v>406</v>
          </cell>
          <cell r="B408">
            <v>984811</v>
          </cell>
          <cell r="C408">
            <v>18303206000156</v>
          </cell>
          <cell r="D408" t="str">
            <v>MATERLÂNDIA</v>
          </cell>
          <cell r="E408" t="str">
            <v>N</v>
          </cell>
          <cell r="F408" t="str">
            <v>S</v>
          </cell>
        </row>
        <row r="409">
          <cell r="A409">
            <v>407</v>
          </cell>
          <cell r="B409">
            <v>984813</v>
          </cell>
          <cell r="C409">
            <v>18715433000199</v>
          </cell>
          <cell r="D409" t="str">
            <v>MATEUS LEME</v>
          </cell>
          <cell r="E409" t="str">
            <v>S</v>
          </cell>
          <cell r="F409" t="str">
            <v>S</v>
          </cell>
        </row>
        <row r="410">
          <cell r="A410">
            <v>408</v>
          </cell>
          <cell r="B410">
            <v>984815</v>
          </cell>
          <cell r="C410">
            <v>18338194000103</v>
          </cell>
          <cell r="D410" t="str">
            <v>MATIAS BARBOSA</v>
          </cell>
          <cell r="E410" t="str">
            <v>N</v>
          </cell>
          <cell r="F410" t="str">
            <v>S</v>
          </cell>
        </row>
        <row r="411">
          <cell r="A411">
            <v>409</v>
          </cell>
          <cell r="B411">
            <v>984817</v>
          </cell>
          <cell r="C411">
            <v>18385104000127</v>
          </cell>
          <cell r="D411" t="str">
            <v>MATIPÓ</v>
          </cell>
          <cell r="E411" t="str">
            <v>S</v>
          </cell>
          <cell r="F411" t="str">
            <v>S</v>
          </cell>
        </row>
        <row r="412">
          <cell r="A412">
            <v>410</v>
          </cell>
          <cell r="B412">
            <v>984819</v>
          </cell>
          <cell r="C412">
            <v>17782616000164</v>
          </cell>
          <cell r="D412" t="str">
            <v>MATO VERDE</v>
          </cell>
          <cell r="E412" t="str">
            <v>N</v>
          </cell>
          <cell r="F412" t="str">
            <v>S</v>
          </cell>
        </row>
        <row r="413">
          <cell r="A413">
            <v>411</v>
          </cell>
          <cell r="B413">
            <v>984821</v>
          </cell>
          <cell r="C413">
            <v>18771238000186</v>
          </cell>
          <cell r="D413" t="str">
            <v>MATOZINHOS</v>
          </cell>
          <cell r="E413" t="str">
            <v>N</v>
          </cell>
          <cell r="F413" t="str">
            <v>S</v>
          </cell>
        </row>
        <row r="414">
          <cell r="A414">
            <v>412</v>
          </cell>
          <cell r="B414">
            <v>984823</v>
          </cell>
          <cell r="C414">
            <v>18602102000142</v>
          </cell>
          <cell r="D414" t="str">
            <v>MATUTINA</v>
          </cell>
          <cell r="E414" t="str">
            <v>N</v>
          </cell>
          <cell r="F414" t="str">
            <v>S</v>
          </cell>
        </row>
        <row r="415">
          <cell r="A415">
            <v>413</v>
          </cell>
          <cell r="B415">
            <v>984825</v>
          </cell>
          <cell r="C415">
            <v>20920617000132</v>
          </cell>
          <cell r="D415" t="str">
            <v>MEDEIROS</v>
          </cell>
          <cell r="E415" t="str">
            <v>N</v>
          </cell>
          <cell r="F415" t="str">
            <v>S</v>
          </cell>
        </row>
        <row r="416">
          <cell r="A416">
            <v>414</v>
          </cell>
          <cell r="B416">
            <v>984827</v>
          </cell>
          <cell r="C416">
            <v>18414607000183</v>
          </cell>
          <cell r="D416" t="str">
            <v>MEDINA</v>
          </cell>
          <cell r="E416" t="str">
            <v>N</v>
          </cell>
          <cell r="F416" t="str">
            <v>S</v>
          </cell>
        </row>
        <row r="417">
          <cell r="A417">
            <v>415</v>
          </cell>
          <cell r="B417">
            <v>984829</v>
          </cell>
          <cell r="C417">
            <v>18505347000151</v>
          </cell>
          <cell r="D417" t="str">
            <v>MENDES PIMENTEL</v>
          </cell>
          <cell r="E417" t="str">
            <v>N</v>
          </cell>
          <cell r="F417" t="str">
            <v>S</v>
          </cell>
        </row>
        <row r="418">
          <cell r="A418">
            <v>416</v>
          </cell>
          <cell r="B418">
            <v>984831</v>
          </cell>
          <cell r="C418">
            <v>17744442000145</v>
          </cell>
          <cell r="D418" t="str">
            <v>MERCÊS</v>
          </cell>
          <cell r="E418" t="str">
            <v>N</v>
          </cell>
          <cell r="F418" t="str">
            <v>S</v>
          </cell>
        </row>
        <row r="419">
          <cell r="A419">
            <v>417</v>
          </cell>
          <cell r="B419">
            <v>984833</v>
          </cell>
          <cell r="C419">
            <v>17112061000143</v>
          </cell>
          <cell r="D419" t="str">
            <v>MESQUITA</v>
          </cell>
          <cell r="E419" t="str">
            <v>N</v>
          </cell>
          <cell r="F419" t="str">
            <v>S</v>
          </cell>
        </row>
        <row r="420">
          <cell r="A420">
            <v>418</v>
          </cell>
          <cell r="B420">
            <v>984835</v>
          </cell>
          <cell r="C420">
            <v>22516405000110</v>
          </cell>
          <cell r="D420" t="str">
            <v>MINAS NOVAS</v>
          </cell>
          <cell r="E420" t="str">
            <v>N</v>
          </cell>
          <cell r="F420" t="str">
            <v>S</v>
          </cell>
        </row>
        <row r="421">
          <cell r="A421">
            <v>419</v>
          </cell>
          <cell r="B421">
            <v>984837</v>
          </cell>
          <cell r="C421">
            <v>17954041000110</v>
          </cell>
          <cell r="D421" t="str">
            <v>MINDURI</v>
          </cell>
          <cell r="E421" t="str">
            <v>N</v>
          </cell>
          <cell r="F421" t="str">
            <v>S</v>
          </cell>
        </row>
        <row r="422">
          <cell r="A422">
            <v>420</v>
          </cell>
          <cell r="B422">
            <v>984839</v>
          </cell>
          <cell r="C422">
            <v>18017376000174</v>
          </cell>
          <cell r="D422" t="str">
            <v>MIRABELA</v>
          </cell>
          <cell r="E422" t="str">
            <v>N</v>
          </cell>
          <cell r="F422" t="str">
            <v>S</v>
          </cell>
        </row>
        <row r="423">
          <cell r="A423">
            <v>421</v>
          </cell>
          <cell r="B423">
            <v>984841</v>
          </cell>
          <cell r="C423">
            <v>17947623000179</v>
          </cell>
          <cell r="D423" t="str">
            <v>MIRADOURO</v>
          </cell>
          <cell r="E423" t="str">
            <v>S</v>
          </cell>
          <cell r="F423" t="str">
            <v>S</v>
          </cell>
        </row>
        <row r="424">
          <cell r="A424">
            <v>422</v>
          </cell>
          <cell r="B424">
            <v>984843</v>
          </cell>
          <cell r="C424">
            <v>17966201000140</v>
          </cell>
          <cell r="D424" t="str">
            <v>MIRAÍ</v>
          </cell>
          <cell r="E424" t="str">
            <v>S</v>
          </cell>
          <cell r="F424" t="str">
            <v>S</v>
          </cell>
        </row>
        <row r="425">
          <cell r="A425">
            <v>423</v>
          </cell>
          <cell r="B425">
            <v>984845</v>
          </cell>
          <cell r="C425">
            <v>18363952000135</v>
          </cell>
          <cell r="D425" t="str">
            <v>MOEDA</v>
          </cell>
          <cell r="E425" t="str">
            <v>S</v>
          </cell>
          <cell r="F425" t="str">
            <v>S</v>
          </cell>
        </row>
        <row r="426">
          <cell r="A426">
            <v>424</v>
          </cell>
          <cell r="B426">
            <v>984847</v>
          </cell>
          <cell r="C426">
            <v>18301044000117</v>
          </cell>
          <cell r="D426" t="str">
            <v>MOEMA</v>
          </cell>
          <cell r="E426" t="str">
            <v>N</v>
          </cell>
          <cell r="F426" t="str">
            <v>S</v>
          </cell>
        </row>
        <row r="427">
          <cell r="A427">
            <v>425</v>
          </cell>
          <cell r="B427">
            <v>984849</v>
          </cell>
          <cell r="C427">
            <v>17754169000130</v>
          </cell>
          <cell r="D427" t="str">
            <v>MONJOLOS</v>
          </cell>
          <cell r="E427" t="str">
            <v>S</v>
          </cell>
          <cell r="F427" t="str">
            <v>S</v>
          </cell>
        </row>
        <row r="428">
          <cell r="A428">
            <v>426</v>
          </cell>
          <cell r="B428">
            <v>984851</v>
          </cell>
          <cell r="C428">
            <v>22541874000199</v>
          </cell>
          <cell r="D428" t="str">
            <v>MONSENHOR PAULO</v>
          </cell>
          <cell r="E428" t="str">
            <v>N</v>
          </cell>
          <cell r="F428" t="str">
            <v>S</v>
          </cell>
        </row>
        <row r="429">
          <cell r="A429">
            <v>427</v>
          </cell>
          <cell r="B429">
            <v>984853</v>
          </cell>
          <cell r="C429">
            <v>17097791000112</v>
          </cell>
          <cell r="D429" t="str">
            <v>MONTALVÂNIA</v>
          </cell>
          <cell r="E429" t="str">
            <v>N</v>
          </cell>
          <cell r="F429" t="str">
            <v>S</v>
          </cell>
        </row>
        <row r="430">
          <cell r="A430">
            <v>428</v>
          </cell>
          <cell r="B430">
            <v>984855</v>
          </cell>
          <cell r="C430">
            <v>18431155000148</v>
          </cell>
          <cell r="D430" t="str">
            <v>MONTE ALEGRE DE MINAS</v>
          </cell>
          <cell r="E430" t="str">
            <v>N</v>
          </cell>
          <cell r="F430" t="str">
            <v>S</v>
          </cell>
        </row>
        <row r="431">
          <cell r="A431">
            <v>429</v>
          </cell>
          <cell r="B431">
            <v>984857</v>
          </cell>
          <cell r="C431">
            <v>18650945000114</v>
          </cell>
          <cell r="D431" t="str">
            <v>MONTE AZUL</v>
          </cell>
          <cell r="E431" t="str">
            <v>N</v>
          </cell>
          <cell r="F431" t="str">
            <v>S</v>
          </cell>
        </row>
        <row r="432">
          <cell r="A432">
            <v>430</v>
          </cell>
          <cell r="B432">
            <v>984859</v>
          </cell>
          <cell r="C432">
            <v>18668376000134</v>
          </cell>
          <cell r="D432" t="str">
            <v>MONTE BELO</v>
          </cell>
          <cell r="E432" t="str">
            <v>N</v>
          </cell>
          <cell r="F432" t="str">
            <v>S</v>
          </cell>
        </row>
        <row r="433">
          <cell r="A433">
            <v>431</v>
          </cell>
          <cell r="B433">
            <v>984861</v>
          </cell>
          <cell r="C433">
            <v>18593103000178</v>
          </cell>
          <cell r="D433" t="str">
            <v>MONTE CARMELO</v>
          </cell>
          <cell r="E433" t="str">
            <v>N</v>
          </cell>
          <cell r="F433" t="str">
            <v>S</v>
          </cell>
        </row>
        <row r="434">
          <cell r="A434">
            <v>432</v>
          </cell>
          <cell r="B434">
            <v>984863</v>
          </cell>
          <cell r="C434">
            <v>18241372000175</v>
          </cell>
          <cell r="D434" t="str">
            <v>MONTE SANTO DE MINAS</v>
          </cell>
          <cell r="E434" t="str">
            <v>N</v>
          </cell>
          <cell r="F434" t="str">
            <v>S</v>
          </cell>
        </row>
        <row r="435">
          <cell r="A435">
            <v>433</v>
          </cell>
          <cell r="B435">
            <v>984865</v>
          </cell>
          <cell r="C435">
            <v>22678874000135</v>
          </cell>
          <cell r="D435" t="str">
            <v>MONTES CLAROS</v>
          </cell>
          <cell r="E435" t="str">
            <v>N</v>
          </cell>
          <cell r="F435" t="str">
            <v>S</v>
          </cell>
        </row>
        <row r="436">
          <cell r="A436">
            <v>434</v>
          </cell>
          <cell r="B436">
            <v>984867</v>
          </cell>
          <cell r="C436">
            <v>22646525000131</v>
          </cell>
          <cell r="D436" t="str">
            <v>MONTE SIÃO</v>
          </cell>
          <cell r="E436" t="str">
            <v>N</v>
          </cell>
          <cell r="F436" t="str">
            <v>S</v>
          </cell>
        </row>
        <row r="437">
          <cell r="A437">
            <v>435</v>
          </cell>
          <cell r="B437">
            <v>984869</v>
          </cell>
          <cell r="C437">
            <v>18296665000150</v>
          </cell>
          <cell r="D437" t="str">
            <v>MORADA NOVA DE MINAS</v>
          </cell>
          <cell r="E437" t="str">
            <v>N</v>
          </cell>
          <cell r="F437" t="str">
            <v>S</v>
          </cell>
        </row>
        <row r="438">
          <cell r="A438">
            <v>436</v>
          </cell>
          <cell r="B438">
            <v>984871</v>
          </cell>
          <cell r="C438">
            <v>17695040000106</v>
          </cell>
          <cell r="D438" t="str">
            <v>MORRO DA GARÇA</v>
          </cell>
          <cell r="E438" t="str">
            <v>N</v>
          </cell>
          <cell r="F438" t="str">
            <v>S</v>
          </cell>
        </row>
        <row r="439">
          <cell r="A439">
            <v>437</v>
          </cell>
          <cell r="B439">
            <v>984873</v>
          </cell>
          <cell r="C439">
            <v>18303214000100</v>
          </cell>
          <cell r="D439" t="str">
            <v>MORRO DO PILAR</v>
          </cell>
          <cell r="E439" t="str">
            <v>S</v>
          </cell>
          <cell r="F439" t="str">
            <v>S</v>
          </cell>
        </row>
        <row r="440">
          <cell r="A440">
            <v>438</v>
          </cell>
          <cell r="B440">
            <v>984875</v>
          </cell>
          <cell r="C440">
            <v>18675934000199</v>
          </cell>
          <cell r="D440" t="str">
            <v>MUNHOZ</v>
          </cell>
          <cell r="E440" t="str">
            <v>N</v>
          </cell>
          <cell r="F440" t="str">
            <v>S</v>
          </cell>
        </row>
        <row r="441">
          <cell r="A441">
            <v>439</v>
          </cell>
          <cell r="B441">
            <v>984877</v>
          </cell>
          <cell r="C441">
            <v>17947581000176</v>
          </cell>
          <cell r="D441" t="str">
            <v>MURIAÉ</v>
          </cell>
          <cell r="E441" t="str">
            <v>S</v>
          </cell>
          <cell r="F441" t="str">
            <v>S</v>
          </cell>
        </row>
        <row r="442">
          <cell r="A442">
            <v>440</v>
          </cell>
          <cell r="B442">
            <v>984879</v>
          </cell>
          <cell r="C442">
            <v>18348086000103</v>
          </cell>
          <cell r="D442" t="str">
            <v>MUTUM</v>
          </cell>
          <cell r="E442" t="str">
            <v>N</v>
          </cell>
          <cell r="F442" t="str">
            <v>S</v>
          </cell>
        </row>
        <row r="443">
          <cell r="A443">
            <v>441</v>
          </cell>
          <cell r="B443">
            <v>984881</v>
          </cell>
          <cell r="C443">
            <v>18668624000147</v>
          </cell>
          <cell r="D443" t="str">
            <v>MUZAMBINHO</v>
          </cell>
          <cell r="E443" t="str">
            <v>N</v>
          </cell>
          <cell r="F443" t="str">
            <v>S</v>
          </cell>
        </row>
        <row r="444">
          <cell r="A444">
            <v>442</v>
          </cell>
          <cell r="B444">
            <v>984883</v>
          </cell>
          <cell r="C444">
            <v>18507079000107</v>
          </cell>
          <cell r="D444" t="str">
            <v>NACIP RAYDAN</v>
          </cell>
          <cell r="E444" t="str">
            <v>N</v>
          </cell>
          <cell r="F444" t="str">
            <v>S</v>
          </cell>
        </row>
        <row r="445">
          <cell r="A445">
            <v>443</v>
          </cell>
          <cell r="B445">
            <v>984885</v>
          </cell>
          <cell r="C445">
            <v>18398974000130</v>
          </cell>
          <cell r="D445" t="str">
            <v>NANUQUE</v>
          </cell>
          <cell r="E445" t="str">
            <v>S</v>
          </cell>
          <cell r="F445" t="str">
            <v>S</v>
          </cell>
        </row>
        <row r="446">
          <cell r="A446">
            <v>444</v>
          </cell>
          <cell r="B446">
            <v>984887</v>
          </cell>
          <cell r="C446">
            <v>17935412000116</v>
          </cell>
          <cell r="D446" t="str">
            <v>NATÉRCIA</v>
          </cell>
          <cell r="E446" t="str">
            <v>N</v>
          </cell>
          <cell r="F446" t="str">
            <v>S</v>
          </cell>
        </row>
        <row r="447">
          <cell r="A447">
            <v>445</v>
          </cell>
          <cell r="B447">
            <v>984889</v>
          </cell>
          <cell r="C447">
            <v>18557561000151</v>
          </cell>
          <cell r="D447" t="str">
            <v>NAZARENO</v>
          </cell>
          <cell r="E447" t="str">
            <v>N</v>
          </cell>
          <cell r="F447" t="str">
            <v>S</v>
          </cell>
        </row>
        <row r="448">
          <cell r="A448">
            <v>446</v>
          </cell>
          <cell r="B448">
            <v>984891</v>
          </cell>
          <cell r="C448">
            <v>18244350000169</v>
          </cell>
          <cell r="D448" t="str">
            <v>NEPOMUCENO</v>
          </cell>
          <cell r="E448" t="str">
            <v>S</v>
          </cell>
          <cell r="F448" t="str">
            <v>S</v>
          </cell>
        </row>
        <row r="449">
          <cell r="A449">
            <v>447</v>
          </cell>
          <cell r="B449">
            <v>984893</v>
          </cell>
          <cell r="C449">
            <v>16819831000120</v>
          </cell>
          <cell r="D449" t="str">
            <v>NOVA ERA</v>
          </cell>
          <cell r="E449" t="str">
            <v>S</v>
          </cell>
          <cell r="F449" t="str">
            <v>S</v>
          </cell>
        </row>
        <row r="450">
          <cell r="A450">
            <v>448</v>
          </cell>
          <cell r="B450">
            <v>984895</v>
          </cell>
          <cell r="C450">
            <v>22934889000117</v>
          </cell>
          <cell r="D450" t="str">
            <v>NOVA LIMA</v>
          </cell>
          <cell r="E450" t="str">
            <v>S</v>
          </cell>
          <cell r="F450" t="str">
            <v>S</v>
          </cell>
        </row>
        <row r="451">
          <cell r="A451">
            <v>449</v>
          </cell>
          <cell r="B451">
            <v>984897</v>
          </cell>
          <cell r="C451">
            <v>18404939000187</v>
          </cell>
          <cell r="D451" t="str">
            <v>NOVA MÓDICA</v>
          </cell>
          <cell r="E451" t="str">
            <v>N</v>
          </cell>
          <cell r="F451" t="str">
            <v>S</v>
          </cell>
        </row>
        <row r="452">
          <cell r="A452">
            <v>450</v>
          </cell>
          <cell r="B452">
            <v>984899</v>
          </cell>
          <cell r="C452">
            <v>18159905000174</v>
          </cell>
          <cell r="D452" t="str">
            <v>NOVA PONTE</v>
          </cell>
          <cell r="E452" t="str">
            <v>N</v>
          </cell>
          <cell r="F452" t="str">
            <v>S</v>
          </cell>
        </row>
        <row r="453">
          <cell r="A453">
            <v>451</v>
          </cell>
          <cell r="B453">
            <v>984901</v>
          </cell>
          <cell r="C453">
            <v>18187823000133</v>
          </cell>
          <cell r="D453" t="str">
            <v>NOVA RESENDE</v>
          </cell>
          <cell r="E453" t="str">
            <v>N</v>
          </cell>
          <cell r="F453" t="str">
            <v>S</v>
          </cell>
        </row>
        <row r="454">
          <cell r="A454">
            <v>452</v>
          </cell>
          <cell r="B454">
            <v>984903</v>
          </cell>
          <cell r="C454">
            <v>18291385000159</v>
          </cell>
          <cell r="D454" t="str">
            <v>NOVA SERRANA</v>
          </cell>
          <cell r="E454" t="str">
            <v>N</v>
          </cell>
          <cell r="F454" t="str">
            <v>S</v>
          </cell>
        </row>
        <row r="455">
          <cell r="A455">
            <v>453</v>
          </cell>
          <cell r="B455">
            <v>984905</v>
          </cell>
          <cell r="C455">
            <v>18404889000138</v>
          </cell>
          <cell r="D455" t="str">
            <v>NOVO CRUZEIRO</v>
          </cell>
          <cell r="E455" t="str">
            <v>N</v>
          </cell>
          <cell r="F455" t="str">
            <v>S</v>
          </cell>
        </row>
        <row r="456">
          <cell r="A456">
            <v>454</v>
          </cell>
          <cell r="B456">
            <v>984907</v>
          </cell>
          <cell r="C456">
            <v>18338202000103</v>
          </cell>
          <cell r="D456" t="str">
            <v>OLARIA</v>
          </cell>
          <cell r="E456" t="str">
            <v>N</v>
          </cell>
          <cell r="F456" t="str">
            <v>S</v>
          </cell>
        </row>
        <row r="457">
          <cell r="A457">
            <v>455</v>
          </cell>
          <cell r="B457">
            <v>984909</v>
          </cell>
          <cell r="C457">
            <v>18188276000100</v>
          </cell>
          <cell r="D457" t="str">
            <v>OLIMPIO NORONHA</v>
          </cell>
          <cell r="E457" t="str">
            <v>N</v>
          </cell>
          <cell r="F457" t="str">
            <v>S</v>
          </cell>
        </row>
        <row r="458">
          <cell r="A458">
            <v>456</v>
          </cell>
          <cell r="B458">
            <v>984911</v>
          </cell>
          <cell r="C458">
            <v>16854531000181</v>
          </cell>
          <cell r="D458" t="str">
            <v>OLIVEIRA</v>
          </cell>
          <cell r="E458" t="str">
            <v>S</v>
          </cell>
          <cell r="F458" t="str">
            <v>S</v>
          </cell>
        </row>
        <row r="459">
          <cell r="A459">
            <v>457</v>
          </cell>
          <cell r="B459">
            <v>984913</v>
          </cell>
          <cell r="C459">
            <v>17747957000107</v>
          </cell>
          <cell r="D459" t="str">
            <v>OLIVEIRA FORTES</v>
          </cell>
          <cell r="E459" t="str">
            <v>N</v>
          </cell>
          <cell r="F459" t="str">
            <v>S</v>
          </cell>
        </row>
        <row r="460">
          <cell r="A460">
            <v>458</v>
          </cell>
          <cell r="B460">
            <v>984915</v>
          </cell>
          <cell r="C460">
            <v>18313858000171</v>
          </cell>
          <cell r="D460" t="str">
            <v>ONÇA DO PITANGUI</v>
          </cell>
          <cell r="E460" t="str">
            <v>S</v>
          </cell>
          <cell r="F460" t="str">
            <v>S</v>
          </cell>
        </row>
        <row r="461">
          <cell r="A461">
            <v>459</v>
          </cell>
          <cell r="B461">
            <v>984917</v>
          </cell>
          <cell r="C461">
            <v>18295329000192</v>
          </cell>
          <cell r="D461" t="str">
            <v>OURO BRANCO</v>
          </cell>
          <cell r="E461" t="str">
            <v>S</v>
          </cell>
          <cell r="F461" t="str">
            <v>S</v>
          </cell>
        </row>
        <row r="462">
          <cell r="A462">
            <v>460</v>
          </cell>
          <cell r="B462">
            <v>984919</v>
          </cell>
          <cell r="C462">
            <v>18671271000134</v>
          </cell>
          <cell r="D462" t="str">
            <v>OURO FINO</v>
          </cell>
          <cell r="E462" t="str">
            <v>N</v>
          </cell>
          <cell r="F462" t="str">
            <v>S</v>
          </cell>
        </row>
        <row r="463">
          <cell r="A463">
            <v>461</v>
          </cell>
          <cell r="B463">
            <v>984921</v>
          </cell>
          <cell r="C463">
            <v>18295295000136</v>
          </cell>
          <cell r="D463" t="str">
            <v>OURO PRETO</v>
          </cell>
          <cell r="E463" t="str">
            <v>S</v>
          </cell>
          <cell r="F463" t="str">
            <v>S</v>
          </cell>
        </row>
        <row r="464">
          <cell r="A464">
            <v>462</v>
          </cell>
          <cell r="B464">
            <v>984923</v>
          </cell>
          <cell r="C464">
            <v>18404947000123</v>
          </cell>
          <cell r="D464" t="str">
            <v>OURO VERDE DE MINAS</v>
          </cell>
          <cell r="E464" t="str">
            <v>N</v>
          </cell>
          <cell r="F464" t="str">
            <v>S</v>
          </cell>
        </row>
        <row r="465">
          <cell r="A465">
            <v>463</v>
          </cell>
          <cell r="B465">
            <v>984925</v>
          </cell>
          <cell r="C465">
            <v>18404764000108</v>
          </cell>
          <cell r="D465" t="str">
            <v>PADRE PARAÍSO</v>
          </cell>
          <cell r="E465" t="str">
            <v>N</v>
          </cell>
          <cell r="F465" t="str">
            <v>S</v>
          </cell>
        </row>
        <row r="466">
          <cell r="A466">
            <v>464</v>
          </cell>
          <cell r="B466">
            <v>984927</v>
          </cell>
          <cell r="C466">
            <v>18296673000104</v>
          </cell>
          <cell r="D466" t="str">
            <v>PAINEIRAS</v>
          </cell>
          <cell r="E466" t="str">
            <v>N</v>
          </cell>
          <cell r="F466" t="str">
            <v>S</v>
          </cell>
        </row>
        <row r="467">
          <cell r="A467">
            <v>465</v>
          </cell>
          <cell r="B467">
            <v>984929</v>
          </cell>
          <cell r="C467">
            <v>20920575000130</v>
          </cell>
          <cell r="D467" t="str">
            <v>PAINS</v>
          </cell>
          <cell r="E467" t="str">
            <v>S</v>
          </cell>
          <cell r="F467" t="str">
            <v>S</v>
          </cell>
        </row>
        <row r="468">
          <cell r="A468">
            <v>466</v>
          </cell>
          <cell r="B468">
            <v>984931</v>
          </cell>
          <cell r="C468">
            <v>17747965000145</v>
          </cell>
          <cell r="D468" t="str">
            <v>PAIVA</v>
          </cell>
          <cell r="E468" t="str">
            <v>N</v>
          </cell>
          <cell r="F468" t="str">
            <v>S</v>
          </cell>
        </row>
        <row r="469">
          <cell r="A469">
            <v>467</v>
          </cell>
          <cell r="B469">
            <v>984933</v>
          </cell>
          <cell r="C469">
            <v>17734906000132</v>
          </cell>
          <cell r="D469" t="str">
            <v>PALMA</v>
          </cell>
          <cell r="E469" t="str">
            <v>N</v>
          </cell>
          <cell r="F469" t="str">
            <v>S</v>
          </cell>
        </row>
        <row r="470">
          <cell r="A470">
            <v>468</v>
          </cell>
          <cell r="B470">
            <v>984935</v>
          </cell>
          <cell r="C470">
            <v>18404954000125</v>
          </cell>
          <cell r="D470" t="str">
            <v>FRONTEIRA DOS VALES</v>
          </cell>
          <cell r="E470" t="str">
            <v>N</v>
          </cell>
          <cell r="F470" t="str">
            <v>S</v>
          </cell>
        </row>
        <row r="471">
          <cell r="A471">
            <v>469</v>
          </cell>
          <cell r="B471">
            <v>984937</v>
          </cell>
          <cell r="C471">
            <v>18313866000118</v>
          </cell>
          <cell r="D471" t="str">
            <v>PAPAGAIOS</v>
          </cell>
          <cell r="E471" t="str">
            <v>N</v>
          </cell>
          <cell r="F471" t="str">
            <v>S</v>
          </cell>
        </row>
        <row r="472">
          <cell r="A472">
            <v>470</v>
          </cell>
          <cell r="B472">
            <v>984939</v>
          </cell>
          <cell r="C472">
            <v>18278051000145</v>
          </cell>
          <cell r="D472" t="str">
            <v>PARACATU</v>
          </cell>
          <cell r="E472" t="str">
            <v>N</v>
          </cell>
          <cell r="F472" t="str">
            <v>S</v>
          </cell>
        </row>
        <row r="473">
          <cell r="A473">
            <v>471</v>
          </cell>
          <cell r="B473">
            <v>984941</v>
          </cell>
          <cell r="C473">
            <v>18313817000185</v>
          </cell>
          <cell r="D473" t="str">
            <v>PARÁ DE MINAS</v>
          </cell>
          <cell r="E473" t="str">
            <v>S</v>
          </cell>
          <cell r="F473" t="str">
            <v>S</v>
          </cell>
        </row>
        <row r="474">
          <cell r="A474">
            <v>472</v>
          </cell>
          <cell r="B474">
            <v>984943</v>
          </cell>
          <cell r="C474">
            <v>18008193000192</v>
          </cell>
          <cell r="D474" t="str">
            <v>PARAGUAÇU</v>
          </cell>
          <cell r="E474" t="str">
            <v>N</v>
          </cell>
          <cell r="F474" t="str">
            <v>S</v>
          </cell>
        </row>
        <row r="475">
          <cell r="A475">
            <v>473</v>
          </cell>
          <cell r="B475">
            <v>984945</v>
          </cell>
          <cell r="C475">
            <v>18025965000102</v>
          </cell>
          <cell r="D475" t="str">
            <v>PARAISÓPOLIS</v>
          </cell>
          <cell r="E475" t="str">
            <v>N</v>
          </cell>
          <cell r="F475" t="str">
            <v>S</v>
          </cell>
        </row>
        <row r="476">
          <cell r="A476">
            <v>474</v>
          </cell>
          <cell r="B476">
            <v>984947</v>
          </cell>
          <cell r="C476">
            <v>18116160000166</v>
          </cell>
          <cell r="D476" t="str">
            <v>PARAOPEBA</v>
          </cell>
          <cell r="E476" t="str">
            <v>N</v>
          </cell>
          <cell r="F476" t="str">
            <v>S</v>
          </cell>
        </row>
        <row r="477">
          <cell r="A477">
            <v>475</v>
          </cell>
          <cell r="B477">
            <v>984949</v>
          </cell>
          <cell r="C477">
            <v>18299511000111</v>
          </cell>
          <cell r="D477" t="str">
            <v>PASSABEM</v>
          </cell>
          <cell r="E477" t="str">
            <v>N</v>
          </cell>
          <cell r="F477" t="str">
            <v>S</v>
          </cell>
        </row>
        <row r="478">
          <cell r="A478">
            <v>476</v>
          </cell>
          <cell r="B478">
            <v>984951</v>
          </cell>
          <cell r="C478">
            <v>23245806000145</v>
          </cell>
          <cell r="D478" t="str">
            <v>PASSA QUATRO</v>
          </cell>
          <cell r="E478" t="str">
            <v>N</v>
          </cell>
          <cell r="F478" t="str">
            <v>S</v>
          </cell>
        </row>
        <row r="479">
          <cell r="A479">
            <v>477</v>
          </cell>
          <cell r="B479">
            <v>984953</v>
          </cell>
          <cell r="C479">
            <v>18039503000136</v>
          </cell>
          <cell r="D479" t="str">
            <v>PASSA TEMPO</v>
          </cell>
          <cell r="E479" t="str">
            <v>N</v>
          </cell>
          <cell r="F479" t="str">
            <v>S</v>
          </cell>
        </row>
        <row r="480">
          <cell r="A480">
            <v>478</v>
          </cell>
          <cell r="B480">
            <v>984955</v>
          </cell>
          <cell r="C480">
            <v>18338210000150</v>
          </cell>
          <cell r="D480" t="str">
            <v>PASSA VINTE</v>
          </cell>
          <cell r="E480" t="str">
            <v>N</v>
          </cell>
          <cell r="F480" t="str">
            <v>S</v>
          </cell>
        </row>
        <row r="481">
          <cell r="A481">
            <v>479</v>
          </cell>
          <cell r="B481">
            <v>984957</v>
          </cell>
          <cell r="C481">
            <v>18241745000108</v>
          </cell>
          <cell r="D481" t="str">
            <v>PASSOS</v>
          </cell>
          <cell r="E481" t="str">
            <v>N</v>
          </cell>
          <cell r="F481" t="str">
            <v>S</v>
          </cell>
        </row>
        <row r="482">
          <cell r="A482">
            <v>480</v>
          </cell>
          <cell r="B482">
            <v>984959</v>
          </cell>
          <cell r="C482">
            <v>18602011000107</v>
          </cell>
          <cell r="D482" t="str">
            <v>PATOS DE MINAS</v>
          </cell>
          <cell r="E482" t="str">
            <v>N</v>
          </cell>
          <cell r="F482" t="str">
            <v>S</v>
          </cell>
        </row>
        <row r="483">
          <cell r="A483">
            <v>481</v>
          </cell>
          <cell r="B483">
            <v>984961</v>
          </cell>
          <cell r="C483">
            <v>18468033000126</v>
          </cell>
          <cell r="D483" t="str">
            <v>PATROCÍNIO</v>
          </cell>
          <cell r="E483" t="str">
            <v>N</v>
          </cell>
          <cell r="F483" t="str">
            <v>S</v>
          </cell>
        </row>
        <row r="484">
          <cell r="A484">
            <v>482</v>
          </cell>
          <cell r="B484">
            <v>984963</v>
          </cell>
          <cell r="C484">
            <v>17947607000186</v>
          </cell>
          <cell r="D484" t="str">
            <v>PATROCÍNIO DO MURIAÉ</v>
          </cell>
          <cell r="E484" t="str">
            <v>S</v>
          </cell>
          <cell r="F484" t="str">
            <v>S</v>
          </cell>
        </row>
        <row r="485">
          <cell r="A485">
            <v>483</v>
          </cell>
          <cell r="B485">
            <v>984965</v>
          </cell>
          <cell r="C485">
            <v>17763715000107</v>
          </cell>
          <cell r="D485" t="str">
            <v>PAULA CÂNDIDO</v>
          </cell>
          <cell r="E485" t="str">
            <v>S</v>
          </cell>
          <cell r="F485" t="str">
            <v>S</v>
          </cell>
        </row>
        <row r="486">
          <cell r="A486">
            <v>484</v>
          </cell>
          <cell r="B486">
            <v>984967</v>
          </cell>
          <cell r="C486">
            <v>18307447000173</v>
          </cell>
          <cell r="D486" t="str">
            <v>PAULISTAS</v>
          </cell>
          <cell r="E486" t="str">
            <v>N</v>
          </cell>
          <cell r="F486" t="str">
            <v>S</v>
          </cell>
        </row>
        <row r="487">
          <cell r="A487">
            <v>485</v>
          </cell>
          <cell r="B487">
            <v>984969</v>
          </cell>
          <cell r="C487">
            <v>18404772000154</v>
          </cell>
          <cell r="D487" t="str">
            <v>PAVÃO</v>
          </cell>
          <cell r="E487" t="str">
            <v>N</v>
          </cell>
          <cell r="F487" t="str">
            <v>S</v>
          </cell>
        </row>
        <row r="488">
          <cell r="A488">
            <v>486</v>
          </cell>
          <cell r="B488">
            <v>984971</v>
          </cell>
          <cell r="C488">
            <v>18409227000150</v>
          </cell>
          <cell r="D488" t="str">
            <v>PEÇANHA</v>
          </cell>
          <cell r="E488" t="str">
            <v>N</v>
          </cell>
          <cell r="F488" t="str">
            <v>S</v>
          </cell>
        </row>
        <row r="489">
          <cell r="A489">
            <v>487</v>
          </cell>
          <cell r="B489">
            <v>984973</v>
          </cell>
          <cell r="C489">
            <v>18414565000180</v>
          </cell>
          <cell r="D489" t="str">
            <v>PEDRA AZUL</v>
          </cell>
          <cell r="E489" t="str">
            <v>N</v>
          </cell>
          <cell r="F489" t="str">
            <v>S</v>
          </cell>
        </row>
        <row r="490">
          <cell r="A490">
            <v>488</v>
          </cell>
          <cell r="B490">
            <v>984975</v>
          </cell>
          <cell r="C490">
            <v>18133439000158</v>
          </cell>
          <cell r="D490" t="str">
            <v>PEDRA DO ANTA</v>
          </cell>
          <cell r="E490" t="str">
            <v>N</v>
          </cell>
          <cell r="F490" t="str">
            <v>S</v>
          </cell>
        </row>
        <row r="491">
          <cell r="A491">
            <v>489</v>
          </cell>
          <cell r="B491">
            <v>984977</v>
          </cell>
          <cell r="C491">
            <v>18308759000100</v>
          </cell>
          <cell r="D491" t="str">
            <v>PEDRA DO INDAIÁ</v>
          </cell>
          <cell r="E491" t="str">
            <v>N</v>
          </cell>
          <cell r="F491" t="str">
            <v>S</v>
          </cell>
        </row>
        <row r="492">
          <cell r="A492">
            <v>490</v>
          </cell>
          <cell r="B492">
            <v>984979</v>
          </cell>
          <cell r="C492">
            <v>18114215000107</v>
          </cell>
          <cell r="D492" t="str">
            <v>PEDRA DOURADA</v>
          </cell>
          <cell r="E492" t="str">
            <v>N</v>
          </cell>
          <cell r="F492" t="str">
            <v>S</v>
          </cell>
        </row>
        <row r="493">
          <cell r="A493">
            <v>491</v>
          </cell>
          <cell r="B493">
            <v>984981</v>
          </cell>
          <cell r="C493">
            <v>18025973000140</v>
          </cell>
          <cell r="D493" t="str">
            <v>PEDRALVA</v>
          </cell>
          <cell r="E493" t="str">
            <v>N</v>
          </cell>
          <cell r="F493" t="str">
            <v>S</v>
          </cell>
        </row>
        <row r="494">
          <cell r="A494">
            <v>492</v>
          </cell>
          <cell r="B494">
            <v>984983</v>
          </cell>
          <cell r="C494">
            <v>18140335000170</v>
          </cell>
          <cell r="D494" t="str">
            <v>PEDRINÓPOLIS</v>
          </cell>
          <cell r="E494" t="str">
            <v>N</v>
          </cell>
          <cell r="F494" t="str">
            <v>S</v>
          </cell>
        </row>
        <row r="495">
          <cell r="A495">
            <v>493</v>
          </cell>
          <cell r="B495">
            <v>984985</v>
          </cell>
          <cell r="C495">
            <v>23456650000141</v>
          </cell>
          <cell r="D495" t="str">
            <v>PEDRO LEOPOLDO</v>
          </cell>
          <cell r="E495" t="str">
            <v>N</v>
          </cell>
          <cell r="F495" t="str">
            <v>S</v>
          </cell>
        </row>
        <row r="496">
          <cell r="A496">
            <v>494</v>
          </cell>
          <cell r="B496">
            <v>984987</v>
          </cell>
          <cell r="C496">
            <v>18338228000151</v>
          </cell>
          <cell r="D496" t="str">
            <v>PEDRO TEIXEIRA</v>
          </cell>
          <cell r="E496" t="str">
            <v>N</v>
          </cell>
          <cell r="F496" t="str">
            <v>S</v>
          </cell>
        </row>
        <row r="497">
          <cell r="A497">
            <v>495</v>
          </cell>
          <cell r="B497">
            <v>984989</v>
          </cell>
          <cell r="C497">
            <v>17724360000139</v>
          </cell>
          <cell r="D497" t="str">
            <v>PEQUERI</v>
          </cell>
          <cell r="E497" t="str">
            <v>N</v>
          </cell>
          <cell r="F497" t="str">
            <v>S</v>
          </cell>
        </row>
        <row r="498">
          <cell r="A498">
            <v>496</v>
          </cell>
          <cell r="B498">
            <v>984991</v>
          </cell>
          <cell r="C498">
            <v>18313874000164</v>
          </cell>
          <cell r="D498" t="str">
            <v>PEQUI</v>
          </cell>
          <cell r="E498" t="str">
            <v>N</v>
          </cell>
          <cell r="F498" t="str">
            <v>S</v>
          </cell>
        </row>
        <row r="499">
          <cell r="A499">
            <v>497</v>
          </cell>
          <cell r="B499">
            <v>984993</v>
          </cell>
          <cell r="C499">
            <v>18301051000119</v>
          </cell>
          <cell r="D499" t="str">
            <v>PERDIGÃO</v>
          </cell>
          <cell r="E499" t="str">
            <v>N</v>
          </cell>
          <cell r="F499" t="str">
            <v>S</v>
          </cell>
        </row>
        <row r="500">
          <cell r="A500">
            <v>498</v>
          </cell>
          <cell r="B500">
            <v>984995</v>
          </cell>
          <cell r="C500">
            <v>18140772000194</v>
          </cell>
          <cell r="D500" t="str">
            <v>PERDIZES</v>
          </cell>
          <cell r="E500" t="str">
            <v>N</v>
          </cell>
          <cell r="F500" t="str">
            <v>S</v>
          </cell>
        </row>
        <row r="501">
          <cell r="A501">
            <v>499</v>
          </cell>
          <cell r="B501">
            <v>984997</v>
          </cell>
          <cell r="C501">
            <v>18244343000167</v>
          </cell>
          <cell r="D501" t="str">
            <v>PERDÕES</v>
          </cell>
          <cell r="E501" t="str">
            <v>N</v>
          </cell>
          <cell r="F501" t="str">
            <v>S</v>
          </cell>
        </row>
        <row r="502">
          <cell r="A502">
            <v>500</v>
          </cell>
          <cell r="B502">
            <v>984999</v>
          </cell>
          <cell r="C502">
            <v>18404962000171</v>
          </cell>
          <cell r="D502" t="str">
            <v>PESCADOR</v>
          </cell>
          <cell r="E502" t="str">
            <v>N</v>
          </cell>
          <cell r="F502" t="str">
            <v>S</v>
          </cell>
        </row>
        <row r="503">
          <cell r="A503">
            <v>501</v>
          </cell>
          <cell r="B503">
            <v>985001</v>
          </cell>
          <cell r="C503">
            <v>18338236000106</v>
          </cell>
          <cell r="D503" t="str">
            <v>PIAU</v>
          </cell>
          <cell r="E503" t="str">
            <v>N</v>
          </cell>
          <cell r="F503" t="str">
            <v>S</v>
          </cell>
        </row>
        <row r="504">
          <cell r="A504">
            <v>502</v>
          </cell>
          <cell r="B504">
            <v>985003</v>
          </cell>
          <cell r="C504">
            <v>18316257000112</v>
          </cell>
          <cell r="D504" t="str">
            <v>PIEDADE DE PONTE NOVA</v>
          </cell>
          <cell r="E504" t="str">
            <v>N</v>
          </cell>
          <cell r="F504" t="str">
            <v>S</v>
          </cell>
        </row>
        <row r="505">
          <cell r="A505">
            <v>503</v>
          </cell>
          <cell r="B505">
            <v>985005</v>
          </cell>
          <cell r="C505">
            <v>18685438000116</v>
          </cell>
          <cell r="D505" t="str">
            <v>PIEDADE DO RIO GRANDE</v>
          </cell>
          <cell r="E505" t="str">
            <v>N</v>
          </cell>
          <cell r="F505" t="str">
            <v>S</v>
          </cell>
        </row>
        <row r="506">
          <cell r="A506">
            <v>504</v>
          </cell>
          <cell r="B506">
            <v>985007</v>
          </cell>
          <cell r="C506">
            <v>18363960000181</v>
          </cell>
          <cell r="D506" t="str">
            <v>PIEDADE DOS GERAIS</v>
          </cell>
          <cell r="E506" t="str">
            <v>N</v>
          </cell>
          <cell r="F506" t="str">
            <v>S</v>
          </cell>
        </row>
        <row r="507">
          <cell r="A507">
            <v>505</v>
          </cell>
          <cell r="B507">
            <v>985009</v>
          </cell>
          <cell r="C507">
            <v>16725962000148</v>
          </cell>
          <cell r="D507" t="str">
            <v>PIMENTA</v>
          </cell>
          <cell r="E507" t="str">
            <v>N</v>
          </cell>
          <cell r="F507" t="str">
            <v>S</v>
          </cell>
        </row>
        <row r="508">
          <cell r="A508">
            <v>506</v>
          </cell>
          <cell r="B508">
            <v>985011</v>
          </cell>
          <cell r="C508">
            <v>17980392000103</v>
          </cell>
          <cell r="D508" t="str">
            <v>PIRACEMA</v>
          </cell>
          <cell r="E508" t="str">
            <v>N</v>
          </cell>
          <cell r="F508" t="str">
            <v>S</v>
          </cell>
        </row>
        <row r="509">
          <cell r="A509">
            <v>507</v>
          </cell>
          <cell r="B509">
            <v>985013</v>
          </cell>
          <cell r="C509">
            <v>18428847000137</v>
          </cell>
          <cell r="D509" t="str">
            <v>PIRAJUBA</v>
          </cell>
          <cell r="E509" t="str">
            <v>N</v>
          </cell>
          <cell r="F509" t="str">
            <v>S</v>
          </cell>
        </row>
        <row r="510">
          <cell r="A510">
            <v>508</v>
          </cell>
          <cell r="B510">
            <v>985015</v>
          </cell>
          <cell r="C510">
            <v>23515687000101</v>
          </cell>
          <cell r="D510" t="str">
            <v>PIRANGA</v>
          </cell>
          <cell r="E510" t="str">
            <v>N</v>
          </cell>
          <cell r="F510" t="str">
            <v>S</v>
          </cell>
        </row>
        <row r="511">
          <cell r="A511">
            <v>509</v>
          </cell>
          <cell r="B511">
            <v>985017</v>
          </cell>
          <cell r="C511">
            <v>18025981000197</v>
          </cell>
          <cell r="D511" t="str">
            <v>PIRANGUÇU</v>
          </cell>
          <cell r="E511" t="str">
            <v>N</v>
          </cell>
          <cell r="F511" t="str">
            <v>S</v>
          </cell>
        </row>
        <row r="512">
          <cell r="A512">
            <v>510</v>
          </cell>
          <cell r="B512">
            <v>985019</v>
          </cell>
          <cell r="C512">
            <v>18192906000110</v>
          </cell>
          <cell r="D512" t="str">
            <v>PIRANGUINHO</v>
          </cell>
          <cell r="E512" t="str">
            <v>N</v>
          </cell>
          <cell r="F512" t="str">
            <v>S</v>
          </cell>
        </row>
        <row r="513">
          <cell r="A513">
            <v>511</v>
          </cell>
          <cell r="B513">
            <v>985021</v>
          </cell>
          <cell r="C513">
            <v>18092825000149</v>
          </cell>
          <cell r="D513" t="str">
            <v>PIRAPETINGA</v>
          </cell>
          <cell r="E513" t="str">
            <v>N</v>
          </cell>
          <cell r="F513" t="str">
            <v>S</v>
          </cell>
        </row>
        <row r="514">
          <cell r="A514">
            <v>512</v>
          </cell>
          <cell r="B514">
            <v>985023</v>
          </cell>
          <cell r="C514">
            <v>23539463000121</v>
          </cell>
          <cell r="D514" t="str">
            <v>PIRAPORA</v>
          </cell>
          <cell r="E514" t="str">
            <v>N</v>
          </cell>
          <cell r="F514" t="str">
            <v>S</v>
          </cell>
        </row>
        <row r="515">
          <cell r="A515">
            <v>513</v>
          </cell>
          <cell r="B515">
            <v>985025</v>
          </cell>
          <cell r="C515">
            <v>18554147000199</v>
          </cell>
          <cell r="D515" t="str">
            <v>PIRAÚBA</v>
          </cell>
          <cell r="E515" t="str">
            <v>N</v>
          </cell>
          <cell r="F515" t="str">
            <v>S</v>
          </cell>
        </row>
        <row r="516">
          <cell r="A516">
            <v>514</v>
          </cell>
          <cell r="B516">
            <v>985027</v>
          </cell>
          <cell r="C516">
            <v>18315226000147</v>
          </cell>
          <cell r="D516" t="str">
            <v>PITANGUI</v>
          </cell>
          <cell r="E516" t="str">
            <v>N</v>
          </cell>
          <cell r="F516" t="str">
            <v>S</v>
          </cell>
        </row>
        <row r="517">
          <cell r="A517">
            <v>515</v>
          </cell>
          <cell r="B517">
            <v>985029</v>
          </cell>
          <cell r="C517">
            <v>16781346000104</v>
          </cell>
          <cell r="D517" t="str">
            <v>PIUMHI</v>
          </cell>
          <cell r="E517" t="str">
            <v>N</v>
          </cell>
          <cell r="F517" t="str">
            <v>S</v>
          </cell>
        </row>
        <row r="518">
          <cell r="A518">
            <v>516</v>
          </cell>
          <cell r="B518">
            <v>985031</v>
          </cell>
          <cell r="C518">
            <v>18449157000164</v>
          </cell>
          <cell r="D518" t="str">
            <v>PLANURA</v>
          </cell>
          <cell r="E518" t="str">
            <v>N</v>
          </cell>
          <cell r="F518" t="str">
            <v>S</v>
          </cell>
        </row>
        <row r="519">
          <cell r="A519">
            <v>517</v>
          </cell>
          <cell r="B519">
            <v>985033</v>
          </cell>
          <cell r="C519">
            <v>18242792000176</v>
          </cell>
          <cell r="D519" t="str">
            <v>POÇO FUNDO</v>
          </cell>
          <cell r="E519" t="str">
            <v>N</v>
          </cell>
          <cell r="F519" t="str">
            <v>S</v>
          </cell>
        </row>
        <row r="520">
          <cell r="A520">
            <v>518</v>
          </cell>
          <cell r="B520">
            <v>985035</v>
          </cell>
          <cell r="C520">
            <v>18629840000183</v>
          </cell>
          <cell r="D520" t="str">
            <v>POÇOS DE CALDAS</v>
          </cell>
          <cell r="E520" t="str">
            <v>N</v>
          </cell>
          <cell r="F520" t="str">
            <v>S</v>
          </cell>
        </row>
        <row r="521">
          <cell r="A521">
            <v>519</v>
          </cell>
          <cell r="B521">
            <v>985037</v>
          </cell>
          <cell r="C521">
            <v>18334318000174</v>
          </cell>
          <cell r="D521" t="str">
            <v>POCRANE</v>
          </cell>
          <cell r="E521" t="str">
            <v>N</v>
          </cell>
          <cell r="F521" t="str">
            <v>S</v>
          </cell>
        </row>
        <row r="522">
          <cell r="A522">
            <v>520</v>
          </cell>
          <cell r="B522">
            <v>985039</v>
          </cell>
          <cell r="C522">
            <v>18296681000142</v>
          </cell>
          <cell r="D522" t="str">
            <v>POMPÉU</v>
          </cell>
          <cell r="E522" t="str">
            <v>N</v>
          </cell>
          <cell r="F522" t="str">
            <v>S</v>
          </cell>
        </row>
        <row r="523">
          <cell r="A523">
            <v>521</v>
          </cell>
          <cell r="B523">
            <v>985041</v>
          </cell>
          <cell r="C523">
            <v>23804149000129</v>
          </cell>
          <cell r="D523" t="str">
            <v>PONTE NOVA</v>
          </cell>
          <cell r="E523" t="str">
            <v>S</v>
          </cell>
          <cell r="F523" t="str">
            <v>S</v>
          </cell>
        </row>
        <row r="524">
          <cell r="A524">
            <v>522</v>
          </cell>
          <cell r="B524">
            <v>985043</v>
          </cell>
          <cell r="C524">
            <v>18013326000119</v>
          </cell>
          <cell r="D524" t="str">
            <v>PORTEIRINHA</v>
          </cell>
          <cell r="E524" t="str">
            <v>N</v>
          </cell>
          <cell r="F524" t="str">
            <v>S</v>
          </cell>
        </row>
        <row r="525">
          <cell r="A525">
            <v>523</v>
          </cell>
          <cell r="B525">
            <v>985045</v>
          </cell>
          <cell r="C525">
            <v>18567354000188</v>
          </cell>
          <cell r="D525" t="str">
            <v>PORTO FIRME</v>
          </cell>
          <cell r="E525" t="str">
            <v>N</v>
          </cell>
          <cell r="F525" t="str">
            <v>S</v>
          </cell>
        </row>
        <row r="526">
          <cell r="A526">
            <v>524</v>
          </cell>
          <cell r="B526">
            <v>985047</v>
          </cell>
          <cell r="C526">
            <v>18404970000118</v>
          </cell>
          <cell r="D526" t="str">
            <v>POTÉ</v>
          </cell>
          <cell r="E526" t="str">
            <v>N</v>
          </cell>
          <cell r="F526" t="str">
            <v>S</v>
          </cell>
        </row>
        <row r="527">
          <cell r="A527">
            <v>525</v>
          </cell>
          <cell r="B527">
            <v>985049</v>
          </cell>
          <cell r="C527">
            <v>18675983000121</v>
          </cell>
          <cell r="D527" t="str">
            <v>POUSO ALEGRE</v>
          </cell>
          <cell r="E527" t="str">
            <v>N</v>
          </cell>
          <cell r="F527" t="str">
            <v>S</v>
          </cell>
        </row>
        <row r="528">
          <cell r="A528">
            <v>526</v>
          </cell>
          <cell r="B528">
            <v>985051</v>
          </cell>
          <cell r="C528">
            <v>18667212000192</v>
          </cell>
          <cell r="D528" t="str">
            <v>POUSO ALTO</v>
          </cell>
          <cell r="E528" t="str">
            <v>N</v>
          </cell>
          <cell r="F528" t="str">
            <v>S</v>
          </cell>
        </row>
        <row r="529">
          <cell r="A529">
            <v>527</v>
          </cell>
          <cell r="B529">
            <v>985053</v>
          </cell>
          <cell r="C529">
            <v>18557538000167</v>
          </cell>
          <cell r="D529" t="str">
            <v>PRADOS</v>
          </cell>
          <cell r="E529" t="str">
            <v>N</v>
          </cell>
          <cell r="F529" t="str">
            <v>S</v>
          </cell>
        </row>
        <row r="530">
          <cell r="A530">
            <v>528</v>
          </cell>
          <cell r="B530">
            <v>985055</v>
          </cell>
          <cell r="C530">
            <v>18260505000150</v>
          </cell>
          <cell r="D530" t="str">
            <v>PRATA</v>
          </cell>
          <cell r="E530" t="str">
            <v>N</v>
          </cell>
          <cell r="F530" t="str">
            <v>S</v>
          </cell>
        </row>
        <row r="531">
          <cell r="A531">
            <v>529</v>
          </cell>
          <cell r="B531">
            <v>985057</v>
          </cell>
          <cell r="C531">
            <v>18241356000182</v>
          </cell>
          <cell r="D531" t="str">
            <v>PRATÁPOLIS</v>
          </cell>
          <cell r="E531" t="str">
            <v>N</v>
          </cell>
          <cell r="F531" t="str">
            <v>S</v>
          </cell>
        </row>
        <row r="532">
          <cell r="A532">
            <v>530</v>
          </cell>
          <cell r="B532">
            <v>985059</v>
          </cell>
          <cell r="C532">
            <v>18585570000156</v>
          </cell>
          <cell r="D532" t="str">
            <v>PRATINHA</v>
          </cell>
          <cell r="E532" t="str">
            <v>N</v>
          </cell>
          <cell r="F532" t="str">
            <v>S</v>
          </cell>
        </row>
        <row r="533">
          <cell r="A533">
            <v>531</v>
          </cell>
          <cell r="B533">
            <v>985061</v>
          </cell>
          <cell r="C533">
            <v>23515695000140</v>
          </cell>
          <cell r="D533" t="str">
            <v>PRESIDENTE BERNANRDES</v>
          </cell>
          <cell r="E533" t="str">
            <v>N</v>
          </cell>
          <cell r="F533" t="str">
            <v>S</v>
          </cell>
        </row>
        <row r="534">
          <cell r="A534">
            <v>532</v>
          </cell>
          <cell r="B534">
            <v>985063</v>
          </cell>
          <cell r="C534">
            <v>17695057000155</v>
          </cell>
          <cell r="D534" t="str">
            <v>PRESIDENTE JUSCELINO</v>
          </cell>
          <cell r="E534" t="str">
            <v>S</v>
          </cell>
          <cell r="F534" t="str">
            <v>S</v>
          </cell>
        </row>
        <row r="535">
          <cell r="A535">
            <v>533</v>
          </cell>
          <cell r="B535">
            <v>985065</v>
          </cell>
          <cell r="C535">
            <v>17754185000122</v>
          </cell>
          <cell r="D535" t="str">
            <v>PRESIDENTE KUBITSCHEK</v>
          </cell>
          <cell r="E535" t="str">
            <v>N</v>
          </cell>
          <cell r="F535" t="str">
            <v>S</v>
          </cell>
        </row>
        <row r="536">
          <cell r="A536">
            <v>534</v>
          </cell>
          <cell r="B536">
            <v>985067</v>
          </cell>
          <cell r="C536">
            <v>18602060000140</v>
          </cell>
          <cell r="D536" t="str">
            <v>PRESIDENTE OLEGÁRIO</v>
          </cell>
          <cell r="E536" t="str">
            <v>N</v>
          </cell>
          <cell r="F536" t="str">
            <v>S</v>
          </cell>
        </row>
        <row r="537">
          <cell r="A537">
            <v>535</v>
          </cell>
          <cell r="B537">
            <v>985069</v>
          </cell>
          <cell r="C537">
            <v>18392506000159</v>
          </cell>
          <cell r="D537" t="str">
            <v>ALTO JEQUITIBÁ</v>
          </cell>
          <cell r="E537" t="str">
            <v>S</v>
          </cell>
          <cell r="F537" t="str">
            <v>S</v>
          </cell>
        </row>
        <row r="538">
          <cell r="A538">
            <v>536</v>
          </cell>
          <cell r="B538">
            <v>985071</v>
          </cell>
          <cell r="C538">
            <v>18314625000193</v>
          </cell>
          <cell r="D538" t="str">
            <v>PRUDENTE DE MORAIS</v>
          </cell>
          <cell r="E538" t="str">
            <v>N</v>
          </cell>
          <cell r="F538" t="str">
            <v>S</v>
          </cell>
        </row>
        <row r="539">
          <cell r="A539">
            <v>537</v>
          </cell>
          <cell r="B539">
            <v>985073</v>
          </cell>
          <cell r="C539">
            <v>18296699000144</v>
          </cell>
          <cell r="D539" t="str">
            <v>QUARTEL GERAL</v>
          </cell>
          <cell r="E539" t="str">
            <v>N</v>
          </cell>
          <cell r="F539" t="str">
            <v>S</v>
          </cell>
        </row>
        <row r="540">
          <cell r="A540">
            <v>538</v>
          </cell>
          <cell r="B540">
            <v>985075</v>
          </cell>
          <cell r="C540">
            <v>19718410000109</v>
          </cell>
          <cell r="D540" t="str">
            <v>QUELUZITA</v>
          </cell>
          <cell r="E540" t="str">
            <v>N</v>
          </cell>
          <cell r="F540" t="str">
            <v>S</v>
          </cell>
        </row>
        <row r="541">
          <cell r="A541">
            <v>539</v>
          </cell>
          <cell r="B541">
            <v>985077</v>
          </cell>
          <cell r="C541">
            <v>18312132000114</v>
          </cell>
          <cell r="D541" t="str">
            <v>RAPOSOS</v>
          </cell>
          <cell r="E541" t="str">
            <v>S</v>
          </cell>
          <cell r="F541" t="str">
            <v>S</v>
          </cell>
        </row>
        <row r="542">
          <cell r="A542">
            <v>540</v>
          </cell>
          <cell r="B542">
            <v>985079</v>
          </cell>
          <cell r="C542">
            <v>18836965000184</v>
          </cell>
          <cell r="D542" t="str">
            <v>RAUL SOARES</v>
          </cell>
          <cell r="E542" t="str">
            <v>S</v>
          </cell>
          <cell r="F542" t="str">
            <v>S</v>
          </cell>
        </row>
        <row r="543">
          <cell r="A543">
            <v>541</v>
          </cell>
          <cell r="B543">
            <v>985081</v>
          </cell>
          <cell r="C543">
            <v>17735754000192</v>
          </cell>
          <cell r="D543" t="str">
            <v>RECREIO</v>
          </cell>
          <cell r="E543" t="str">
            <v>N</v>
          </cell>
          <cell r="F543" t="str">
            <v>S</v>
          </cell>
        </row>
        <row r="544">
          <cell r="A544">
            <v>542</v>
          </cell>
          <cell r="B544">
            <v>985083</v>
          </cell>
          <cell r="C544">
            <v>17749912000163</v>
          </cell>
          <cell r="D544" t="str">
            <v>RESENDE COSTA</v>
          </cell>
          <cell r="E544" t="str">
            <v>N</v>
          </cell>
          <cell r="F544" t="str">
            <v>S</v>
          </cell>
        </row>
        <row r="545">
          <cell r="A545">
            <v>543</v>
          </cell>
          <cell r="B545">
            <v>985085</v>
          </cell>
          <cell r="C545">
            <v>18413161000172</v>
          </cell>
          <cell r="D545" t="str">
            <v>RESPLENDOR</v>
          </cell>
          <cell r="E545" t="str">
            <v>N</v>
          </cell>
          <cell r="F545" t="str">
            <v>S</v>
          </cell>
        </row>
        <row r="546">
          <cell r="A546">
            <v>544</v>
          </cell>
          <cell r="B546">
            <v>985087</v>
          </cell>
          <cell r="C546">
            <v>18094847000148</v>
          </cell>
          <cell r="D546" t="str">
            <v>RESSAQUINHA</v>
          </cell>
          <cell r="E546" t="str">
            <v>N</v>
          </cell>
          <cell r="F546" t="str">
            <v>S</v>
          </cell>
        </row>
        <row r="547">
          <cell r="A547">
            <v>545</v>
          </cell>
          <cell r="B547">
            <v>985089</v>
          </cell>
          <cell r="C547">
            <v>16925208000151</v>
          </cell>
          <cell r="D547" t="str">
            <v>RIACHO DOS MACHADOS</v>
          </cell>
          <cell r="E547" t="str">
            <v>N</v>
          </cell>
          <cell r="F547" t="str">
            <v>S</v>
          </cell>
        </row>
        <row r="548">
          <cell r="A548">
            <v>546</v>
          </cell>
          <cell r="B548">
            <v>985091</v>
          </cell>
          <cell r="C548">
            <v>18314609000109</v>
          </cell>
          <cell r="D548" t="str">
            <v>RIBEIRAO DAS NEVES</v>
          </cell>
          <cell r="E548" t="str">
            <v>S</v>
          </cell>
          <cell r="F548" t="str">
            <v>S</v>
          </cell>
        </row>
        <row r="549">
          <cell r="A549">
            <v>547</v>
          </cell>
          <cell r="B549">
            <v>985093</v>
          </cell>
          <cell r="C549">
            <v>18244087000108</v>
          </cell>
          <cell r="D549" t="str">
            <v>RIBEIRAO VERMELHO</v>
          </cell>
          <cell r="E549" t="str">
            <v>N</v>
          </cell>
          <cell r="F549" t="str">
            <v>S</v>
          </cell>
        </row>
        <row r="550">
          <cell r="A550">
            <v>548</v>
          </cell>
          <cell r="B550">
            <v>985095</v>
          </cell>
          <cell r="C550">
            <v>18312108000185</v>
          </cell>
          <cell r="D550" t="str">
            <v>RIO ACIMA</v>
          </cell>
          <cell r="E550" t="str">
            <v>S</v>
          </cell>
          <cell r="F550" t="str">
            <v>S</v>
          </cell>
        </row>
        <row r="551">
          <cell r="A551">
            <v>549</v>
          </cell>
          <cell r="B551">
            <v>985097</v>
          </cell>
          <cell r="C551">
            <v>18836957000138</v>
          </cell>
          <cell r="D551" t="str">
            <v>RIO CASCA</v>
          </cell>
          <cell r="E551" t="str">
            <v>S</v>
          </cell>
          <cell r="F551" t="str">
            <v>S</v>
          </cell>
        </row>
        <row r="552">
          <cell r="A552">
            <v>550</v>
          </cell>
          <cell r="B552">
            <v>985099</v>
          </cell>
          <cell r="C552">
            <v>18316265000169</v>
          </cell>
          <cell r="D552" t="str">
            <v>RIO DOCE</v>
          </cell>
          <cell r="E552" t="str">
            <v>N</v>
          </cell>
          <cell r="F552" t="str">
            <v>S</v>
          </cell>
        </row>
        <row r="553">
          <cell r="A553">
            <v>551</v>
          </cell>
          <cell r="B553">
            <v>985101</v>
          </cell>
          <cell r="C553">
            <v>18349936000198</v>
          </cell>
          <cell r="D553" t="str">
            <v>RIO DO PRADO</v>
          </cell>
          <cell r="E553" t="str">
            <v>N</v>
          </cell>
          <cell r="F553" t="str">
            <v>S</v>
          </cell>
        </row>
        <row r="554">
          <cell r="A554">
            <v>552</v>
          </cell>
          <cell r="B554">
            <v>985103</v>
          </cell>
          <cell r="C554">
            <v>24179665000172</v>
          </cell>
          <cell r="D554" t="str">
            <v>RIO ESPERA</v>
          </cell>
          <cell r="E554" t="str">
            <v>N</v>
          </cell>
          <cell r="F554" t="str">
            <v>S</v>
          </cell>
        </row>
        <row r="555">
          <cell r="A555">
            <v>553</v>
          </cell>
          <cell r="B555">
            <v>985105</v>
          </cell>
          <cell r="C555">
            <v>18363978000183</v>
          </cell>
          <cell r="D555" t="str">
            <v>RIO MANSO</v>
          </cell>
          <cell r="E555" t="str">
            <v>N</v>
          </cell>
          <cell r="F555" t="str">
            <v>S</v>
          </cell>
        </row>
        <row r="556">
          <cell r="A556">
            <v>554</v>
          </cell>
          <cell r="B556">
            <v>985107</v>
          </cell>
          <cell r="C556">
            <v>18338244000144</v>
          </cell>
          <cell r="D556" t="str">
            <v>RIO NOVO</v>
          </cell>
          <cell r="E556" t="str">
            <v>N</v>
          </cell>
          <cell r="F556" t="str">
            <v>S</v>
          </cell>
        </row>
        <row r="557">
          <cell r="A557">
            <v>555</v>
          </cell>
          <cell r="B557">
            <v>985109</v>
          </cell>
          <cell r="C557">
            <v>18602045000100</v>
          </cell>
          <cell r="D557" t="str">
            <v>RIO PARANAÍBA</v>
          </cell>
          <cell r="E557" t="str">
            <v>N</v>
          </cell>
          <cell r="F557" t="str">
            <v>S</v>
          </cell>
        </row>
        <row r="558">
          <cell r="A558">
            <v>556</v>
          </cell>
          <cell r="B558">
            <v>985111</v>
          </cell>
          <cell r="C558">
            <v>24212862000146</v>
          </cell>
          <cell r="D558" t="str">
            <v>RIO PARDO DE MINAS</v>
          </cell>
          <cell r="E558" t="str">
            <v>S</v>
          </cell>
          <cell r="F558" t="str">
            <v>S</v>
          </cell>
        </row>
        <row r="559">
          <cell r="A559">
            <v>557</v>
          </cell>
          <cell r="B559">
            <v>985113</v>
          </cell>
          <cell r="C559">
            <v>18400945000166</v>
          </cell>
          <cell r="D559" t="str">
            <v>RIO PIRACICABA</v>
          </cell>
          <cell r="E559" t="str">
            <v>S</v>
          </cell>
          <cell r="F559" t="str">
            <v>S</v>
          </cell>
        </row>
        <row r="560">
          <cell r="A560">
            <v>558</v>
          </cell>
          <cell r="B560">
            <v>985115</v>
          </cell>
          <cell r="C560">
            <v>17744434000107</v>
          </cell>
          <cell r="D560" t="str">
            <v>RIO POMBA</v>
          </cell>
          <cell r="E560" t="str">
            <v>N</v>
          </cell>
          <cell r="F560" t="str">
            <v>S</v>
          </cell>
        </row>
        <row r="561">
          <cell r="A561">
            <v>559</v>
          </cell>
          <cell r="B561">
            <v>985117</v>
          </cell>
          <cell r="C561">
            <v>18338251000146</v>
          </cell>
          <cell r="D561" t="str">
            <v>RIO PRETO</v>
          </cell>
          <cell r="E561" t="str">
            <v>N</v>
          </cell>
          <cell r="F561" t="str">
            <v>S</v>
          </cell>
        </row>
        <row r="562">
          <cell r="A562">
            <v>560</v>
          </cell>
          <cell r="B562">
            <v>985119</v>
          </cell>
          <cell r="C562">
            <v>18303255000199</v>
          </cell>
          <cell r="D562" t="str">
            <v>RIO VERMELHO</v>
          </cell>
          <cell r="E562" t="str">
            <v>N</v>
          </cell>
          <cell r="F562" t="str">
            <v>S</v>
          </cell>
        </row>
        <row r="563">
          <cell r="A563">
            <v>561</v>
          </cell>
          <cell r="B563">
            <v>985121</v>
          </cell>
          <cell r="C563">
            <v>18557553000105</v>
          </cell>
          <cell r="D563" t="str">
            <v>RITÁPOLIS</v>
          </cell>
          <cell r="E563" t="str">
            <v>N</v>
          </cell>
          <cell r="F563" t="str">
            <v>S</v>
          </cell>
        </row>
        <row r="564">
          <cell r="A564">
            <v>562</v>
          </cell>
          <cell r="B564">
            <v>985123</v>
          </cell>
          <cell r="C564">
            <v>18558080000160</v>
          </cell>
          <cell r="D564" t="str">
            <v>ROCHEDO DE MINAS</v>
          </cell>
          <cell r="E564" t="str">
            <v>N</v>
          </cell>
          <cell r="F564" t="str">
            <v>S</v>
          </cell>
        </row>
        <row r="565">
          <cell r="A565">
            <v>563</v>
          </cell>
          <cell r="B565">
            <v>985125</v>
          </cell>
          <cell r="C565">
            <v>18128256000144</v>
          </cell>
          <cell r="D565" t="str">
            <v>RODEIRO</v>
          </cell>
          <cell r="E565" t="str">
            <v>N</v>
          </cell>
          <cell r="F565" t="str">
            <v>S</v>
          </cell>
        </row>
        <row r="566">
          <cell r="A566">
            <v>564</v>
          </cell>
          <cell r="B566">
            <v>985127</v>
          </cell>
          <cell r="C566">
            <v>18160044000144</v>
          </cell>
          <cell r="D566" t="str">
            <v>ROMARIA</v>
          </cell>
          <cell r="E566" t="str">
            <v>N</v>
          </cell>
          <cell r="F566" t="str">
            <v>S</v>
          </cell>
        </row>
        <row r="567">
          <cell r="A567">
            <v>565</v>
          </cell>
          <cell r="B567">
            <v>985129</v>
          </cell>
          <cell r="C567">
            <v>24363590000185</v>
          </cell>
          <cell r="D567" t="str">
            <v>RUBELITA</v>
          </cell>
          <cell r="E567" t="str">
            <v>N</v>
          </cell>
          <cell r="F567" t="str">
            <v>S</v>
          </cell>
        </row>
        <row r="568">
          <cell r="A568">
            <v>566</v>
          </cell>
          <cell r="B568">
            <v>985131</v>
          </cell>
          <cell r="C568">
            <v>18349944000134</v>
          </cell>
          <cell r="D568" t="str">
            <v>RUBIM</v>
          </cell>
          <cell r="E568" t="str">
            <v>N</v>
          </cell>
          <cell r="F568" t="str">
            <v>S</v>
          </cell>
        </row>
        <row r="569">
          <cell r="A569">
            <v>567</v>
          </cell>
          <cell r="B569">
            <v>985133</v>
          </cell>
          <cell r="C569">
            <v>18715441000135</v>
          </cell>
          <cell r="D569" t="str">
            <v>SABARÁ</v>
          </cell>
          <cell r="E569" t="str">
            <v>S</v>
          </cell>
          <cell r="F569" t="str">
            <v>S</v>
          </cell>
        </row>
        <row r="570">
          <cell r="A570">
            <v>568</v>
          </cell>
          <cell r="B570">
            <v>985135</v>
          </cell>
          <cell r="C570">
            <v>18307454000175</v>
          </cell>
          <cell r="D570" t="str">
            <v>SABINÓPOLIS</v>
          </cell>
          <cell r="E570" t="str">
            <v>N</v>
          </cell>
          <cell r="F570" t="str">
            <v>S</v>
          </cell>
        </row>
        <row r="571">
          <cell r="A571">
            <v>569</v>
          </cell>
          <cell r="B571">
            <v>985137</v>
          </cell>
          <cell r="C571">
            <v>18140764000148</v>
          </cell>
          <cell r="D571" t="str">
            <v>SACRAMENTO</v>
          </cell>
          <cell r="E571" t="str">
            <v>N</v>
          </cell>
          <cell r="F571" t="str">
            <v>N</v>
          </cell>
        </row>
        <row r="572">
          <cell r="A572">
            <v>570</v>
          </cell>
          <cell r="B572">
            <v>985139</v>
          </cell>
          <cell r="C572">
            <v>24359333000170</v>
          </cell>
          <cell r="D572" t="str">
            <v>SALINAS</v>
          </cell>
          <cell r="E572" t="str">
            <v>N</v>
          </cell>
          <cell r="F572" t="str">
            <v>S</v>
          </cell>
        </row>
        <row r="573">
          <cell r="A573">
            <v>571</v>
          </cell>
          <cell r="B573">
            <v>985141</v>
          </cell>
          <cell r="C573">
            <v>18347401000188</v>
          </cell>
          <cell r="D573" t="str">
            <v>SALTO DA DIVISA</v>
          </cell>
          <cell r="E573" t="str">
            <v>N</v>
          </cell>
          <cell r="F573" t="str">
            <v>S</v>
          </cell>
        </row>
        <row r="574">
          <cell r="A574">
            <v>572</v>
          </cell>
          <cell r="B574">
            <v>985143</v>
          </cell>
          <cell r="C574">
            <v>19391945000100</v>
          </cell>
          <cell r="D574" t="str">
            <v>SANTA BÁRBARA</v>
          </cell>
          <cell r="E574" t="str">
            <v>S</v>
          </cell>
          <cell r="F574" t="str">
            <v>S</v>
          </cell>
        </row>
        <row r="575">
          <cell r="A575">
            <v>573</v>
          </cell>
          <cell r="B575">
            <v>985145</v>
          </cell>
          <cell r="C575">
            <v>18094854000140</v>
          </cell>
          <cell r="D575" t="str">
            <v>SANTA BÁRBARA DO TUGÚRIO</v>
          </cell>
          <cell r="E575" t="str">
            <v>N</v>
          </cell>
          <cell r="F575" t="str">
            <v>S</v>
          </cell>
        </row>
        <row r="576">
          <cell r="A576">
            <v>574</v>
          </cell>
          <cell r="B576">
            <v>985147</v>
          </cell>
          <cell r="C576">
            <v>18316273000105</v>
          </cell>
          <cell r="D576" t="str">
            <v>SANTA CRUZ DO ESCALVADO</v>
          </cell>
          <cell r="E576" t="str">
            <v>S</v>
          </cell>
          <cell r="F576" t="str">
            <v>S</v>
          </cell>
        </row>
        <row r="577">
          <cell r="A577">
            <v>575</v>
          </cell>
          <cell r="B577">
            <v>985149</v>
          </cell>
          <cell r="C577">
            <v>18307462000111</v>
          </cell>
          <cell r="D577" t="str">
            <v>SANTA EFIGÊNIA DE MINAS</v>
          </cell>
          <cell r="E577" t="str">
            <v>N</v>
          </cell>
          <cell r="F577" t="str">
            <v>S</v>
          </cell>
        </row>
        <row r="578">
          <cell r="A578">
            <v>576</v>
          </cell>
          <cell r="B578">
            <v>985151</v>
          </cell>
          <cell r="C578">
            <v>18279075000119</v>
          </cell>
          <cell r="D578" t="str">
            <v>SANTA FÉ DE MINAS</v>
          </cell>
          <cell r="E578" t="str">
            <v>N</v>
          </cell>
          <cell r="F578" t="str">
            <v>S</v>
          </cell>
        </row>
        <row r="579">
          <cell r="A579">
            <v>577</v>
          </cell>
          <cell r="B579">
            <v>985153</v>
          </cell>
          <cell r="C579">
            <v>18140780000130</v>
          </cell>
          <cell r="D579" t="str">
            <v>SANTA JULIANA</v>
          </cell>
          <cell r="E579" t="str">
            <v>N</v>
          </cell>
          <cell r="F579" t="str">
            <v>S</v>
          </cell>
        </row>
        <row r="580">
          <cell r="A580">
            <v>578</v>
          </cell>
          <cell r="B580">
            <v>985155</v>
          </cell>
          <cell r="C580">
            <v>18715409000150</v>
          </cell>
          <cell r="D580" t="str">
            <v>SANTA LUZIA</v>
          </cell>
          <cell r="E580" t="str">
            <v>S</v>
          </cell>
          <cell r="F580" t="str">
            <v>S</v>
          </cell>
        </row>
        <row r="581">
          <cell r="A581">
            <v>579</v>
          </cell>
          <cell r="B581">
            <v>985157</v>
          </cell>
          <cell r="C581">
            <v>18385112000173</v>
          </cell>
          <cell r="D581" t="str">
            <v>SANTA MARGARIDA</v>
          </cell>
          <cell r="E581" t="str">
            <v>S</v>
          </cell>
          <cell r="F581" t="str">
            <v>S</v>
          </cell>
        </row>
        <row r="582">
          <cell r="A582">
            <v>580</v>
          </cell>
          <cell r="B582">
            <v>985159</v>
          </cell>
          <cell r="C582">
            <v>18299453000126</v>
          </cell>
          <cell r="D582" t="str">
            <v>SANTA MARIA DE ITABIRA</v>
          </cell>
          <cell r="E582" t="str">
            <v>S</v>
          </cell>
          <cell r="F582" t="str">
            <v>S</v>
          </cell>
        </row>
        <row r="583">
          <cell r="A583">
            <v>581</v>
          </cell>
          <cell r="B583">
            <v>985161</v>
          </cell>
          <cell r="C583">
            <v>18347419000180</v>
          </cell>
          <cell r="D583" t="str">
            <v>SANTA MARIA DO SALTO</v>
          </cell>
          <cell r="E583" t="str">
            <v>N</v>
          </cell>
          <cell r="F583" t="str">
            <v>S</v>
          </cell>
        </row>
        <row r="584">
          <cell r="A584">
            <v>582</v>
          </cell>
          <cell r="B584">
            <v>985163</v>
          </cell>
          <cell r="C584">
            <v>18409219000104</v>
          </cell>
          <cell r="D584" t="str">
            <v>SANTA MARIA DO SUAÇUÍ</v>
          </cell>
          <cell r="E584" t="str">
            <v>N</v>
          </cell>
          <cell r="F584" t="str">
            <v>S</v>
          </cell>
        </row>
        <row r="585">
          <cell r="A585">
            <v>583</v>
          </cell>
          <cell r="B585">
            <v>985165</v>
          </cell>
          <cell r="C585">
            <v>18245183000170</v>
          </cell>
          <cell r="D585" t="str">
            <v>SANTANA DA VARGEM</v>
          </cell>
          <cell r="E585" t="str">
            <v>N</v>
          </cell>
          <cell r="F585" t="str">
            <v>S</v>
          </cell>
        </row>
        <row r="586">
          <cell r="A586">
            <v>584</v>
          </cell>
          <cell r="B586">
            <v>985167</v>
          </cell>
          <cell r="C586">
            <v>17702515000136</v>
          </cell>
          <cell r="D586" t="str">
            <v>SANTANA DE CATAGUASES</v>
          </cell>
          <cell r="E586" t="str">
            <v>N</v>
          </cell>
          <cell r="F586" t="str">
            <v>S</v>
          </cell>
        </row>
        <row r="587">
          <cell r="A587">
            <v>585</v>
          </cell>
          <cell r="B587">
            <v>985169</v>
          </cell>
          <cell r="C587">
            <v>18116178000168</v>
          </cell>
          <cell r="D587" t="str">
            <v>SANTANA DE PIRAPAMA</v>
          </cell>
          <cell r="E587" t="str">
            <v>S</v>
          </cell>
          <cell r="F587" t="str">
            <v>S</v>
          </cell>
        </row>
        <row r="588">
          <cell r="A588">
            <v>586</v>
          </cell>
          <cell r="B588">
            <v>985171</v>
          </cell>
          <cell r="C588">
            <v>18338277000194</v>
          </cell>
          <cell r="D588" t="str">
            <v>SANTANA DO DESERTO</v>
          </cell>
          <cell r="E588" t="str">
            <v>N</v>
          </cell>
          <cell r="F588" t="str">
            <v>S</v>
          </cell>
        </row>
        <row r="589">
          <cell r="A589">
            <v>587</v>
          </cell>
          <cell r="B589">
            <v>985173</v>
          </cell>
          <cell r="C589">
            <v>18338285000130</v>
          </cell>
          <cell r="D589" t="str">
            <v>SANTANA DO GARAMBÉU</v>
          </cell>
          <cell r="E589" t="str">
            <v>N</v>
          </cell>
          <cell r="F589" t="str">
            <v>S</v>
          </cell>
        </row>
        <row r="590">
          <cell r="A590">
            <v>588</v>
          </cell>
          <cell r="B590">
            <v>985175</v>
          </cell>
          <cell r="C590">
            <v>17888116000101</v>
          </cell>
          <cell r="D590" t="str">
            <v>SANTANA DO JACARÉ</v>
          </cell>
          <cell r="E590" t="str">
            <v>S</v>
          </cell>
          <cell r="F590" t="str">
            <v>S</v>
          </cell>
        </row>
        <row r="591">
          <cell r="A591">
            <v>589</v>
          </cell>
          <cell r="B591">
            <v>985177</v>
          </cell>
          <cell r="C591">
            <v>18385146000168</v>
          </cell>
          <cell r="D591" t="str">
            <v>SANTANA DO MANHUAÇU</v>
          </cell>
          <cell r="E591" t="str">
            <v>S</v>
          </cell>
          <cell r="F591" t="str">
            <v>S</v>
          </cell>
        </row>
        <row r="592">
          <cell r="A592">
            <v>590</v>
          </cell>
          <cell r="B592">
            <v>985179</v>
          </cell>
          <cell r="C592">
            <v>18715458000192</v>
          </cell>
          <cell r="D592" t="str">
            <v>SANTANA DO RIACHO</v>
          </cell>
          <cell r="E592" t="str">
            <v>S</v>
          </cell>
          <cell r="F592" t="str">
            <v>S</v>
          </cell>
        </row>
        <row r="593">
          <cell r="A593">
            <v>591</v>
          </cell>
          <cell r="B593">
            <v>985181</v>
          </cell>
          <cell r="C593">
            <v>19718394000146</v>
          </cell>
          <cell r="D593" t="str">
            <v>SANTANA DOS MONTES</v>
          </cell>
          <cell r="E593" t="str">
            <v>S</v>
          </cell>
          <cell r="F593" t="str">
            <v>S</v>
          </cell>
        </row>
        <row r="594">
          <cell r="A594">
            <v>592</v>
          </cell>
          <cell r="B594">
            <v>985183</v>
          </cell>
          <cell r="C594">
            <v>17857442000151</v>
          </cell>
          <cell r="D594" t="str">
            <v>SANTA RITA DE CALDAS</v>
          </cell>
          <cell r="E594" t="str">
            <v>N</v>
          </cell>
          <cell r="F594" t="str">
            <v>S</v>
          </cell>
        </row>
        <row r="595">
          <cell r="A595">
            <v>593</v>
          </cell>
          <cell r="B595">
            <v>985187</v>
          </cell>
          <cell r="C595">
            <v>18094862000196</v>
          </cell>
          <cell r="D595" t="str">
            <v>SANTA RITA D0 IBITIPOCA</v>
          </cell>
          <cell r="E595" t="str">
            <v>N</v>
          </cell>
          <cell r="F595" t="str">
            <v>S</v>
          </cell>
        </row>
        <row r="596">
          <cell r="A596">
            <v>594</v>
          </cell>
          <cell r="B596">
            <v>985189</v>
          </cell>
          <cell r="C596">
            <v>18413187000110</v>
          </cell>
          <cell r="D596" t="str">
            <v>SANTA RITA DO ITUETO</v>
          </cell>
          <cell r="E596" t="str">
            <v>N</v>
          </cell>
          <cell r="F596" t="str">
            <v>S</v>
          </cell>
        </row>
        <row r="597">
          <cell r="A597">
            <v>595</v>
          </cell>
          <cell r="B597">
            <v>985185</v>
          </cell>
          <cell r="C597">
            <v>18338269000148</v>
          </cell>
          <cell r="D597" t="str">
            <v>SANTA RITA DE JACUTINGA</v>
          </cell>
          <cell r="E597" t="str">
            <v>N</v>
          </cell>
          <cell r="F597" t="str">
            <v>N</v>
          </cell>
        </row>
        <row r="598">
          <cell r="A598">
            <v>596</v>
          </cell>
          <cell r="B598">
            <v>985191</v>
          </cell>
          <cell r="C598">
            <v>18192898000102</v>
          </cell>
          <cell r="D598" t="str">
            <v>SANTA RITA DO SAPUCAÍ</v>
          </cell>
          <cell r="E598" t="str">
            <v>S</v>
          </cell>
          <cell r="F598" t="str">
            <v>S</v>
          </cell>
        </row>
        <row r="599">
          <cell r="A599">
            <v>597</v>
          </cell>
          <cell r="B599">
            <v>985193</v>
          </cell>
          <cell r="C599">
            <v>18192252000125</v>
          </cell>
          <cell r="D599" t="str">
            <v>SANTA ROSA DA SERRA</v>
          </cell>
          <cell r="E599" t="str">
            <v>N</v>
          </cell>
          <cell r="F599" t="str">
            <v>S</v>
          </cell>
        </row>
        <row r="600">
          <cell r="A600">
            <v>598</v>
          </cell>
          <cell r="B600">
            <v>985195</v>
          </cell>
          <cell r="C600">
            <v>18457226000181</v>
          </cell>
          <cell r="D600" t="str">
            <v>SANTA VITÓRIA</v>
          </cell>
          <cell r="E600" t="str">
            <v>N</v>
          </cell>
          <cell r="F600" t="str">
            <v>S</v>
          </cell>
        </row>
        <row r="601">
          <cell r="A601">
            <v>599</v>
          </cell>
          <cell r="B601">
            <v>985197</v>
          </cell>
          <cell r="C601">
            <v>18244335000110</v>
          </cell>
          <cell r="D601" t="str">
            <v>SANTO ANTÔNIO DO AMPARO</v>
          </cell>
          <cell r="E601" t="str">
            <v>N</v>
          </cell>
          <cell r="F601" t="str">
            <v>S</v>
          </cell>
        </row>
        <row r="602">
          <cell r="A602">
            <v>600</v>
          </cell>
          <cell r="B602">
            <v>985199</v>
          </cell>
          <cell r="C602">
            <v>17710476000119</v>
          </cell>
          <cell r="D602" t="str">
            <v>SANTO ANTÔNIO DO AVENTUREIRO</v>
          </cell>
          <cell r="E602" t="str">
            <v>N</v>
          </cell>
          <cell r="F602" t="str">
            <v>S</v>
          </cell>
        </row>
        <row r="603">
          <cell r="A603">
            <v>601</v>
          </cell>
          <cell r="B603">
            <v>985201</v>
          </cell>
          <cell r="C603">
            <v>18836973000120</v>
          </cell>
          <cell r="D603" t="str">
            <v>SANTO ANTÔNIO DO GRAMA</v>
          </cell>
          <cell r="E603" t="str">
            <v>S</v>
          </cell>
          <cell r="F603" t="str">
            <v>S</v>
          </cell>
        </row>
        <row r="604">
          <cell r="A604">
            <v>602</v>
          </cell>
          <cell r="B604">
            <v>985203</v>
          </cell>
          <cell r="C604">
            <v>18303222000149</v>
          </cell>
          <cell r="D604" t="str">
            <v>SANTO ANTÔNIO DO ITAMBÉ</v>
          </cell>
          <cell r="E604" t="str">
            <v>N</v>
          </cell>
          <cell r="F604" t="str">
            <v>S</v>
          </cell>
        </row>
        <row r="605">
          <cell r="A605">
            <v>603</v>
          </cell>
          <cell r="B605">
            <v>985205</v>
          </cell>
          <cell r="C605">
            <v>18349951000136</v>
          </cell>
          <cell r="D605" t="str">
            <v>SANTO ANTÔNIO DO JACINTO</v>
          </cell>
          <cell r="E605" t="str">
            <v>N</v>
          </cell>
          <cell r="F605" t="str">
            <v>S</v>
          </cell>
        </row>
        <row r="606">
          <cell r="A606">
            <v>604</v>
          </cell>
          <cell r="B606">
            <v>985207</v>
          </cell>
          <cell r="C606">
            <v>16870974000166</v>
          </cell>
          <cell r="D606" t="str">
            <v>SANTO ANTÔNIO DO MONTE</v>
          </cell>
          <cell r="E606" t="str">
            <v>S</v>
          </cell>
          <cell r="F606" t="str">
            <v>S</v>
          </cell>
        </row>
        <row r="607">
          <cell r="A607">
            <v>605</v>
          </cell>
          <cell r="B607">
            <v>985209</v>
          </cell>
          <cell r="C607">
            <v>18303248000197</v>
          </cell>
          <cell r="D607" t="str">
            <v>SANTO ANTÔNIO DO RIO ABAIXO</v>
          </cell>
          <cell r="E607" t="str">
            <v>N</v>
          </cell>
          <cell r="F607" t="str">
            <v>S</v>
          </cell>
        </row>
        <row r="608">
          <cell r="A608">
            <v>606</v>
          </cell>
          <cell r="B608">
            <v>985211</v>
          </cell>
          <cell r="C608">
            <v>17694886000113</v>
          </cell>
          <cell r="D608" t="str">
            <v>SANTO HIPÓLITO</v>
          </cell>
          <cell r="E608" t="str">
            <v>S</v>
          </cell>
          <cell r="F608" t="str">
            <v>S</v>
          </cell>
        </row>
        <row r="609">
          <cell r="A609">
            <v>607</v>
          </cell>
          <cell r="B609">
            <v>985213</v>
          </cell>
          <cell r="C609">
            <v>17747924000159</v>
          </cell>
          <cell r="D609" t="str">
            <v>SANTOS DUMONT</v>
          </cell>
          <cell r="E609" t="str">
            <v>N</v>
          </cell>
          <cell r="F609" t="str">
            <v>S</v>
          </cell>
        </row>
        <row r="610">
          <cell r="A610">
            <v>608</v>
          </cell>
          <cell r="B610">
            <v>985215</v>
          </cell>
          <cell r="C610">
            <v>17877176000129</v>
          </cell>
          <cell r="D610" t="str">
            <v>SÃO BENTO ABADE</v>
          </cell>
          <cell r="E610" t="str">
            <v>N</v>
          </cell>
          <cell r="F610" t="str">
            <v>S</v>
          </cell>
        </row>
        <row r="611">
          <cell r="A611">
            <v>609</v>
          </cell>
          <cell r="B611">
            <v>985217</v>
          </cell>
          <cell r="C611">
            <v>20356754000196</v>
          </cell>
          <cell r="D611" t="str">
            <v>SÃO BRÁS DO SUAÇUI</v>
          </cell>
          <cell r="E611" t="str">
            <v>N</v>
          </cell>
          <cell r="F611" t="str">
            <v>S</v>
          </cell>
        </row>
        <row r="612">
          <cell r="A612">
            <v>610</v>
          </cell>
          <cell r="B612">
            <v>985219</v>
          </cell>
          <cell r="C612">
            <v>18401018000160</v>
          </cell>
          <cell r="D612" t="str">
            <v>SÃO DOMINGOS DO PRATA</v>
          </cell>
          <cell r="E612" t="str">
            <v>S</v>
          </cell>
          <cell r="F612" t="str">
            <v>S</v>
          </cell>
        </row>
        <row r="613">
          <cell r="A613">
            <v>611</v>
          </cell>
          <cell r="B613">
            <v>985221</v>
          </cell>
          <cell r="C613">
            <v>22679153000140</v>
          </cell>
          <cell r="D613" t="str">
            <v>SÃO FRANCISCO</v>
          </cell>
          <cell r="E613" t="str">
            <v>S</v>
          </cell>
          <cell r="F613" t="str">
            <v>S</v>
          </cell>
        </row>
        <row r="614">
          <cell r="A614">
            <v>612</v>
          </cell>
          <cell r="B614">
            <v>985223</v>
          </cell>
          <cell r="C614">
            <v>18312975000110</v>
          </cell>
          <cell r="D614" t="str">
            <v>SÃO FRANCISCO DE PAULA</v>
          </cell>
          <cell r="E614" t="str">
            <v>N</v>
          </cell>
          <cell r="F614" t="str">
            <v>S</v>
          </cell>
        </row>
        <row r="615">
          <cell r="A615">
            <v>613</v>
          </cell>
          <cell r="B615">
            <v>985225</v>
          </cell>
          <cell r="C615">
            <v>18457283000160</v>
          </cell>
          <cell r="D615" t="str">
            <v>SÃO FRANCISCO DE SALES</v>
          </cell>
          <cell r="E615" t="str">
            <v>N</v>
          </cell>
          <cell r="F615" t="str">
            <v>S</v>
          </cell>
        </row>
        <row r="616">
          <cell r="A616">
            <v>614</v>
          </cell>
          <cell r="B616">
            <v>985227</v>
          </cell>
          <cell r="C616">
            <v>18114231000191</v>
          </cell>
          <cell r="D616" t="str">
            <v>SÃO FRANCISCO DO GLÓRIA</v>
          </cell>
          <cell r="E616" t="str">
            <v>N</v>
          </cell>
          <cell r="F616" t="str">
            <v>S</v>
          </cell>
        </row>
        <row r="617">
          <cell r="A617">
            <v>615</v>
          </cell>
          <cell r="B617">
            <v>985229</v>
          </cell>
          <cell r="C617">
            <v>18137935000180</v>
          </cell>
          <cell r="D617" t="str">
            <v>SÃO GERALDO</v>
          </cell>
          <cell r="E617" t="str">
            <v>S</v>
          </cell>
          <cell r="F617" t="str">
            <v>S</v>
          </cell>
        </row>
        <row r="618">
          <cell r="A618">
            <v>616</v>
          </cell>
          <cell r="B618">
            <v>985231</v>
          </cell>
          <cell r="C618">
            <v>18307470000168</v>
          </cell>
          <cell r="D618" t="str">
            <v>SÃO GERALDO DA PIEDADE</v>
          </cell>
          <cell r="E618" t="str">
            <v>N</v>
          </cell>
          <cell r="F618" t="str">
            <v>S</v>
          </cell>
        </row>
        <row r="619">
          <cell r="A619">
            <v>617</v>
          </cell>
          <cell r="B619">
            <v>985233</v>
          </cell>
          <cell r="C619">
            <v>18602086000198</v>
          </cell>
          <cell r="D619" t="str">
            <v>SÃO GONÇALO DO ABAETÉ</v>
          </cell>
          <cell r="E619" t="str">
            <v>N</v>
          </cell>
          <cell r="F619" t="str">
            <v>S</v>
          </cell>
        </row>
        <row r="620">
          <cell r="A620">
            <v>618</v>
          </cell>
          <cell r="B620">
            <v>985235</v>
          </cell>
          <cell r="C620">
            <v>18291369000166</v>
          </cell>
          <cell r="D620" t="str">
            <v>SÃO GONÇALO DO PARÁ</v>
          </cell>
          <cell r="E620" t="str">
            <v>N</v>
          </cell>
          <cell r="F620" t="str">
            <v>S</v>
          </cell>
        </row>
        <row r="621">
          <cell r="A621">
            <v>619</v>
          </cell>
          <cell r="B621">
            <v>985237</v>
          </cell>
          <cell r="C621">
            <v>24380651000112</v>
          </cell>
          <cell r="D621" t="str">
            <v>SÃO GONÇALO DO RIO ABAIXO</v>
          </cell>
          <cell r="E621" t="str">
            <v>S</v>
          </cell>
          <cell r="F621" t="str">
            <v>S</v>
          </cell>
        </row>
        <row r="622">
          <cell r="A622">
            <v>620</v>
          </cell>
          <cell r="B622">
            <v>985239</v>
          </cell>
          <cell r="C622">
            <v>18712158000150</v>
          </cell>
          <cell r="D622" t="str">
            <v>SÃO GONÇALO DO SAPUCAÍ</v>
          </cell>
          <cell r="E622" t="str">
            <v>S</v>
          </cell>
          <cell r="F622" t="str">
            <v>S</v>
          </cell>
        </row>
        <row r="623">
          <cell r="A623">
            <v>621</v>
          </cell>
          <cell r="B623">
            <v>985241</v>
          </cell>
          <cell r="C623">
            <v>18602037000155</v>
          </cell>
          <cell r="D623" t="str">
            <v>SÃO GOTARDO</v>
          </cell>
          <cell r="E623" t="str">
            <v>N</v>
          </cell>
          <cell r="F623" t="str">
            <v>S</v>
          </cell>
        </row>
        <row r="624">
          <cell r="A624">
            <v>622</v>
          </cell>
          <cell r="B624">
            <v>985243</v>
          </cell>
          <cell r="C624">
            <v>18241778000158</v>
          </cell>
          <cell r="D624" t="str">
            <v>SÃO JOÃO BATISTA DO GLÓRIA</v>
          </cell>
          <cell r="E624" t="str">
            <v>N</v>
          </cell>
          <cell r="F624" t="str">
            <v>S</v>
          </cell>
        </row>
        <row r="625">
          <cell r="A625">
            <v>623</v>
          </cell>
          <cell r="B625">
            <v>985245</v>
          </cell>
          <cell r="C625">
            <v>17935206000106</v>
          </cell>
          <cell r="D625" t="str">
            <v>SÃO JOÃO DA MATA</v>
          </cell>
          <cell r="E625" t="str">
            <v>N</v>
          </cell>
          <cell r="F625" t="str">
            <v>S</v>
          </cell>
        </row>
        <row r="626">
          <cell r="A626">
            <v>624</v>
          </cell>
          <cell r="B626">
            <v>985247</v>
          </cell>
          <cell r="C626">
            <v>16928483000129</v>
          </cell>
          <cell r="D626" t="str">
            <v>SÃO JOÃO DA PONTE</v>
          </cell>
          <cell r="E626" t="str">
            <v>N</v>
          </cell>
          <cell r="F626" t="str">
            <v>S</v>
          </cell>
        </row>
        <row r="627">
          <cell r="A627">
            <v>625</v>
          </cell>
          <cell r="B627">
            <v>985249</v>
          </cell>
          <cell r="C627">
            <v>17749896000109</v>
          </cell>
          <cell r="D627" t="str">
            <v>SÃO JOÃO DEL REI</v>
          </cell>
          <cell r="E627" t="str">
            <v>N</v>
          </cell>
          <cell r="F627" t="str">
            <v>S</v>
          </cell>
        </row>
        <row r="628">
          <cell r="A628">
            <v>626</v>
          </cell>
          <cell r="B628">
            <v>985251</v>
          </cell>
          <cell r="C628">
            <v>18338848000190</v>
          </cell>
          <cell r="D628" t="str">
            <v>SÃO JOÃO DO ORIENTE</v>
          </cell>
          <cell r="E628" t="str">
            <v>N</v>
          </cell>
          <cell r="F628" t="str">
            <v>S</v>
          </cell>
        </row>
        <row r="629">
          <cell r="A629">
            <v>627</v>
          </cell>
          <cell r="B629">
            <v>985253</v>
          </cell>
          <cell r="C629">
            <v>24791154000107</v>
          </cell>
          <cell r="D629" t="str">
            <v>SÃO JOÃO DO PARAÍSO</v>
          </cell>
          <cell r="E629" t="str">
            <v>N</v>
          </cell>
          <cell r="F629" t="str">
            <v>S</v>
          </cell>
        </row>
        <row r="630">
          <cell r="A630">
            <v>628</v>
          </cell>
          <cell r="B630">
            <v>985255</v>
          </cell>
          <cell r="C630">
            <v>18307488000160</v>
          </cell>
          <cell r="D630" t="str">
            <v>SÃO JOÃO EVANGELISTA</v>
          </cell>
          <cell r="E630" t="str">
            <v>N</v>
          </cell>
          <cell r="F630" t="str">
            <v>S</v>
          </cell>
        </row>
        <row r="631">
          <cell r="A631">
            <v>629</v>
          </cell>
          <cell r="B631">
            <v>985257</v>
          </cell>
          <cell r="C631">
            <v>18558072000114</v>
          </cell>
          <cell r="D631" t="str">
            <v>SÃO JOÃO NEPOMUCENO</v>
          </cell>
          <cell r="E631" t="str">
            <v>N</v>
          </cell>
          <cell r="F631" t="str">
            <v>S</v>
          </cell>
        </row>
        <row r="632">
          <cell r="A632">
            <v>630</v>
          </cell>
          <cell r="B632">
            <v>985259</v>
          </cell>
          <cell r="C632">
            <v>18409235000105</v>
          </cell>
          <cell r="D632" t="str">
            <v>SÃO JOSÉ DA SAFIRA</v>
          </cell>
          <cell r="E632" t="str">
            <v>N</v>
          </cell>
          <cell r="F632" t="str">
            <v>S</v>
          </cell>
        </row>
        <row r="633">
          <cell r="A633">
            <v>631</v>
          </cell>
          <cell r="B633">
            <v>985261</v>
          </cell>
          <cell r="C633">
            <v>18313882000100</v>
          </cell>
          <cell r="D633" t="str">
            <v>SÃO JOSÉ DA VARGINHA</v>
          </cell>
          <cell r="E633" t="str">
            <v>N</v>
          </cell>
          <cell r="F633" t="str">
            <v>S</v>
          </cell>
        </row>
        <row r="634">
          <cell r="A634">
            <v>632</v>
          </cell>
          <cell r="B634">
            <v>985263</v>
          </cell>
          <cell r="C634">
            <v>18025999000199</v>
          </cell>
          <cell r="D634" t="str">
            <v>SÃO JOSÉ DO ALEGRE</v>
          </cell>
          <cell r="E634" t="str">
            <v>N</v>
          </cell>
          <cell r="F634" t="str">
            <v>S</v>
          </cell>
        </row>
        <row r="635">
          <cell r="A635">
            <v>633</v>
          </cell>
          <cell r="B635">
            <v>985265</v>
          </cell>
          <cell r="C635">
            <v>18404988000110</v>
          </cell>
          <cell r="D635" t="str">
            <v>SÃO JOSÉ DO DIVINO</v>
          </cell>
          <cell r="E635" t="str">
            <v>N</v>
          </cell>
          <cell r="F635" t="str">
            <v>S</v>
          </cell>
        </row>
        <row r="636">
          <cell r="A636">
            <v>634</v>
          </cell>
          <cell r="B636">
            <v>985267</v>
          </cell>
          <cell r="C636">
            <v>18402552000191</v>
          </cell>
          <cell r="D636" t="str">
            <v>SÃO JOSÉ DO GOIABAL</v>
          </cell>
          <cell r="E636" t="str">
            <v>S</v>
          </cell>
          <cell r="F636" t="str">
            <v>S</v>
          </cell>
        </row>
        <row r="637">
          <cell r="A637">
            <v>635</v>
          </cell>
          <cell r="B637">
            <v>985269</v>
          </cell>
          <cell r="C637">
            <v>18409201000102</v>
          </cell>
          <cell r="D637" t="str">
            <v>SÃO JOSÉ DO JACURI</v>
          </cell>
          <cell r="E637" t="str">
            <v>N</v>
          </cell>
          <cell r="F637" t="str">
            <v>S</v>
          </cell>
        </row>
        <row r="638">
          <cell r="A638">
            <v>636</v>
          </cell>
          <cell r="B638">
            <v>985271</v>
          </cell>
          <cell r="C638">
            <v>18392514000103</v>
          </cell>
          <cell r="D638" t="str">
            <v>SÃO JOSÉ DO MANTIMENTO</v>
          </cell>
          <cell r="E638" t="str">
            <v>N</v>
          </cell>
          <cell r="F638" t="str">
            <v>S</v>
          </cell>
        </row>
        <row r="639">
          <cell r="A639">
            <v>637</v>
          </cell>
          <cell r="B639">
            <v>985273</v>
          </cell>
          <cell r="C639">
            <v>18188219000121</v>
          </cell>
          <cell r="D639" t="str">
            <v>SÃO LOURENÇO</v>
          </cell>
          <cell r="E639" t="str">
            <v>N</v>
          </cell>
          <cell r="F639" t="str">
            <v>S</v>
          </cell>
        </row>
        <row r="640">
          <cell r="A640">
            <v>638</v>
          </cell>
          <cell r="B640">
            <v>985275</v>
          </cell>
          <cell r="C640">
            <v>18133926000110</v>
          </cell>
          <cell r="D640" t="str">
            <v>SÃO MIGUEL DO ANTA</v>
          </cell>
          <cell r="E640" t="str">
            <v>N</v>
          </cell>
          <cell r="F640" t="str">
            <v>S</v>
          </cell>
        </row>
        <row r="641">
          <cell r="A641">
            <v>639</v>
          </cell>
          <cell r="B641">
            <v>985277</v>
          </cell>
          <cell r="C641">
            <v>18666172000164</v>
          </cell>
          <cell r="D641" t="str">
            <v>SÃO PEDRO DA UNIÃO</v>
          </cell>
          <cell r="E641" t="str">
            <v>N</v>
          </cell>
          <cell r="F641" t="str">
            <v>S</v>
          </cell>
        </row>
        <row r="642">
          <cell r="A642">
            <v>640</v>
          </cell>
          <cell r="B642">
            <v>985281</v>
          </cell>
          <cell r="C642">
            <v>18409243000143</v>
          </cell>
          <cell r="D642" t="str">
            <v>SÃO PEDRO DO SUAÇUI</v>
          </cell>
          <cell r="E642" t="str">
            <v>N</v>
          </cell>
          <cell r="F642" t="str">
            <v>S</v>
          </cell>
        </row>
        <row r="643">
          <cell r="A643">
            <v>641</v>
          </cell>
          <cell r="B643">
            <v>985279</v>
          </cell>
          <cell r="C643">
            <v>19243500000182</v>
          </cell>
          <cell r="D643" t="str">
            <v>SÃO PEDRO DOS FERROS</v>
          </cell>
          <cell r="E643" t="str">
            <v>S</v>
          </cell>
          <cell r="F643" t="str">
            <v>S</v>
          </cell>
        </row>
        <row r="644">
          <cell r="A644">
            <v>642</v>
          </cell>
          <cell r="B644">
            <v>985283</v>
          </cell>
          <cell r="C644">
            <v>24891418000102</v>
          </cell>
          <cell r="D644" t="str">
            <v>SÃO ROMÃO</v>
          </cell>
          <cell r="E644" t="str">
            <v>N</v>
          </cell>
          <cell r="F644" t="str">
            <v>S</v>
          </cell>
        </row>
        <row r="645">
          <cell r="A645">
            <v>643</v>
          </cell>
          <cell r="B645">
            <v>985285</v>
          </cell>
          <cell r="C645">
            <v>18306670000104</v>
          </cell>
          <cell r="D645" t="str">
            <v>SÃO ROQUE DE MINAS</v>
          </cell>
          <cell r="E645" t="str">
            <v>N</v>
          </cell>
          <cell r="F645" t="str">
            <v>S</v>
          </cell>
        </row>
        <row r="646">
          <cell r="A646">
            <v>644</v>
          </cell>
          <cell r="B646">
            <v>985287</v>
          </cell>
          <cell r="C646">
            <v>17935370000113</v>
          </cell>
          <cell r="D646" t="str">
            <v>SÃO SEBASTIÃO DA BELA VISTA</v>
          </cell>
          <cell r="E646" t="str">
            <v>N</v>
          </cell>
          <cell r="F646" t="str">
            <v>S</v>
          </cell>
        </row>
        <row r="647">
          <cell r="A647">
            <v>645</v>
          </cell>
          <cell r="B647">
            <v>985289</v>
          </cell>
          <cell r="C647">
            <v>18409177000101</v>
          </cell>
          <cell r="D647" t="str">
            <v>SÃO SEBASTIÃO DO MARANHÃO</v>
          </cell>
          <cell r="E647" t="str">
            <v>N</v>
          </cell>
          <cell r="F647" t="str">
            <v>S</v>
          </cell>
        </row>
        <row r="648">
          <cell r="A648">
            <v>646</v>
          </cell>
          <cell r="B648">
            <v>985291</v>
          </cell>
          <cell r="C648">
            <v>18308734000106</v>
          </cell>
          <cell r="D648" t="str">
            <v>SÃO SEBASTIÃO DO OESTE</v>
          </cell>
          <cell r="E648" t="str">
            <v>N</v>
          </cell>
          <cell r="F648" t="str">
            <v>S</v>
          </cell>
        </row>
        <row r="649">
          <cell r="A649">
            <v>647</v>
          </cell>
          <cell r="B649">
            <v>985293</v>
          </cell>
          <cell r="C649">
            <v>18241349000180</v>
          </cell>
          <cell r="D649" t="str">
            <v>SÃO SEBASTIÃO DO PARAÍSO</v>
          </cell>
          <cell r="E649" t="str">
            <v>N</v>
          </cell>
          <cell r="F649" t="str">
            <v>S</v>
          </cell>
        </row>
        <row r="650">
          <cell r="A650">
            <v>648</v>
          </cell>
          <cell r="B650">
            <v>985295</v>
          </cell>
          <cell r="C650">
            <v>18303263000135</v>
          </cell>
          <cell r="D650" t="str">
            <v>SÃO SEBASTIÃO DO RIO PRETO</v>
          </cell>
          <cell r="E650" t="str">
            <v>N</v>
          </cell>
          <cell r="F650" t="str">
            <v>S</v>
          </cell>
        </row>
        <row r="651">
          <cell r="A651">
            <v>649</v>
          </cell>
          <cell r="B651">
            <v>985297</v>
          </cell>
          <cell r="C651">
            <v>17906314000150</v>
          </cell>
          <cell r="D651" t="str">
            <v>SÃO SEBASTIÃO DO RIO VERDE</v>
          </cell>
          <cell r="E651" t="str">
            <v>N</v>
          </cell>
          <cell r="F651" t="str">
            <v>S</v>
          </cell>
        </row>
        <row r="652">
          <cell r="A652">
            <v>650</v>
          </cell>
          <cell r="B652">
            <v>985299</v>
          </cell>
          <cell r="C652">
            <v>17749904000117</v>
          </cell>
          <cell r="D652" t="str">
            <v>SÃO TIAGO</v>
          </cell>
          <cell r="E652" t="str">
            <v>N</v>
          </cell>
          <cell r="F652" t="str">
            <v>S</v>
          </cell>
        </row>
        <row r="653">
          <cell r="A653">
            <v>651</v>
          </cell>
          <cell r="B653">
            <v>985301</v>
          </cell>
          <cell r="C653">
            <v>18241364000129</v>
          </cell>
          <cell r="D653" t="str">
            <v>SÃO TOMÁS DE AQUINO</v>
          </cell>
          <cell r="E653" t="str">
            <v>N</v>
          </cell>
          <cell r="F653" t="str">
            <v>S</v>
          </cell>
        </row>
        <row r="654">
          <cell r="A654">
            <v>652</v>
          </cell>
          <cell r="B654">
            <v>985303</v>
          </cell>
          <cell r="C654">
            <v>18008920000111</v>
          </cell>
          <cell r="D654" t="str">
            <v>SÃO TOMÉ DAS LETRAS</v>
          </cell>
          <cell r="E654" t="str">
            <v>N</v>
          </cell>
          <cell r="F654" t="str">
            <v>S</v>
          </cell>
        </row>
        <row r="655">
          <cell r="A655">
            <v>653</v>
          </cell>
          <cell r="B655">
            <v>985305</v>
          </cell>
          <cell r="C655">
            <v>17954546000184</v>
          </cell>
          <cell r="D655" t="str">
            <v>SÃO VICENTE DE MINAS</v>
          </cell>
          <cell r="E655" t="str">
            <v>N</v>
          </cell>
          <cell r="F655" t="str">
            <v>S</v>
          </cell>
        </row>
        <row r="656">
          <cell r="A656">
            <v>654</v>
          </cell>
          <cell r="B656">
            <v>985307</v>
          </cell>
          <cell r="C656">
            <v>18026005000159</v>
          </cell>
          <cell r="D656" t="str">
            <v>SAPUCAÍ-MIRIM</v>
          </cell>
          <cell r="E656" t="str">
            <v>N</v>
          </cell>
          <cell r="F656" t="str">
            <v>S</v>
          </cell>
        </row>
        <row r="657">
          <cell r="A657">
            <v>655</v>
          </cell>
          <cell r="B657">
            <v>985309</v>
          </cell>
          <cell r="C657">
            <v>18307496000106</v>
          </cell>
          <cell r="D657" t="str">
            <v>SARDOÁ</v>
          </cell>
          <cell r="E657" t="str">
            <v>N</v>
          </cell>
          <cell r="F657" t="str">
            <v>S</v>
          </cell>
        </row>
        <row r="658">
          <cell r="A658">
            <v>656</v>
          </cell>
          <cell r="B658">
            <v>985311</v>
          </cell>
          <cell r="C658">
            <v>17724576000102</v>
          </cell>
          <cell r="D658" t="str">
            <v>SENADOR CORTÊS</v>
          </cell>
          <cell r="E658" t="str">
            <v>N</v>
          </cell>
          <cell r="F658" t="str">
            <v>S</v>
          </cell>
        </row>
        <row r="659">
          <cell r="A659">
            <v>657</v>
          </cell>
          <cell r="B659">
            <v>985313</v>
          </cell>
          <cell r="C659">
            <v>18128231000140</v>
          </cell>
          <cell r="D659" t="str">
            <v>SENADOR FIRMINO</v>
          </cell>
          <cell r="E659" t="str">
            <v>S</v>
          </cell>
          <cell r="F659" t="str">
            <v>S</v>
          </cell>
        </row>
        <row r="660">
          <cell r="A660">
            <v>658</v>
          </cell>
          <cell r="B660">
            <v>985315</v>
          </cell>
          <cell r="C660">
            <v>18675926000142</v>
          </cell>
          <cell r="D660" t="str">
            <v>SENADOR JOSE BENTO</v>
          </cell>
          <cell r="E660" t="str">
            <v>N</v>
          </cell>
          <cell r="F660" t="str">
            <v>S</v>
          </cell>
        </row>
        <row r="661">
          <cell r="A661">
            <v>659</v>
          </cell>
          <cell r="B661">
            <v>985317</v>
          </cell>
          <cell r="C661">
            <v>17754110000141</v>
          </cell>
          <cell r="D661" t="str">
            <v>SENADOR MODESTINO GONÇALVES</v>
          </cell>
          <cell r="E661" t="str">
            <v>N</v>
          </cell>
          <cell r="F661" t="str">
            <v>S</v>
          </cell>
        </row>
        <row r="662">
          <cell r="A662">
            <v>660</v>
          </cell>
          <cell r="B662">
            <v>985319</v>
          </cell>
          <cell r="C662">
            <v>23515703000158</v>
          </cell>
          <cell r="D662" t="str">
            <v>SENHORA DE OLIVEIRA</v>
          </cell>
          <cell r="E662" t="str">
            <v>S</v>
          </cell>
          <cell r="F662" t="str">
            <v>S</v>
          </cell>
        </row>
        <row r="663">
          <cell r="A663">
            <v>661</v>
          </cell>
          <cell r="B663">
            <v>985321</v>
          </cell>
          <cell r="C663">
            <v>18307504000114</v>
          </cell>
          <cell r="D663" t="str">
            <v>SENHORA DO PORTO</v>
          </cell>
          <cell r="E663" t="str">
            <v>N</v>
          </cell>
          <cell r="F663" t="str">
            <v>S</v>
          </cell>
        </row>
        <row r="664">
          <cell r="A664">
            <v>662</v>
          </cell>
          <cell r="B664">
            <v>985323</v>
          </cell>
          <cell r="C664">
            <v>18094870000132</v>
          </cell>
          <cell r="D664" t="str">
            <v>SENHORA DOS REMÉDIOS</v>
          </cell>
          <cell r="E664" t="str">
            <v>S</v>
          </cell>
          <cell r="F664" t="str">
            <v>S</v>
          </cell>
        </row>
        <row r="665">
          <cell r="A665">
            <v>663</v>
          </cell>
          <cell r="B665">
            <v>985325</v>
          </cell>
          <cell r="C665">
            <v>19243518000184</v>
          </cell>
          <cell r="D665" t="str">
            <v>SERICITA</v>
          </cell>
          <cell r="E665" t="str">
            <v>S</v>
          </cell>
          <cell r="F665" t="str">
            <v>S</v>
          </cell>
        </row>
        <row r="666">
          <cell r="A666">
            <v>664</v>
          </cell>
          <cell r="B666">
            <v>985327</v>
          </cell>
          <cell r="C666">
            <v>18008854000180</v>
          </cell>
          <cell r="D666" t="str">
            <v>SERITINGA</v>
          </cell>
          <cell r="E666" t="str">
            <v>N</v>
          </cell>
          <cell r="F666" t="str">
            <v>S</v>
          </cell>
        </row>
        <row r="667">
          <cell r="A667">
            <v>665</v>
          </cell>
          <cell r="B667">
            <v>985329</v>
          </cell>
          <cell r="C667">
            <v>18303230000195</v>
          </cell>
          <cell r="D667" t="str">
            <v>SERRA AZUL DE MINAS</v>
          </cell>
          <cell r="E667" t="str">
            <v>N</v>
          </cell>
          <cell r="F667" t="str">
            <v>S</v>
          </cell>
        </row>
        <row r="668">
          <cell r="A668">
            <v>666</v>
          </cell>
          <cell r="B668">
            <v>985331</v>
          </cell>
          <cell r="C668">
            <v>18301069000110</v>
          </cell>
          <cell r="D668" t="str">
            <v>SERRA DA SAUDADE</v>
          </cell>
          <cell r="E668" t="str">
            <v>N</v>
          </cell>
          <cell r="F668" t="str">
            <v>S</v>
          </cell>
        </row>
        <row r="669">
          <cell r="A669">
            <v>667</v>
          </cell>
          <cell r="B669">
            <v>985335</v>
          </cell>
          <cell r="C669">
            <v>18468058000120</v>
          </cell>
          <cell r="D669" t="str">
            <v>SERRA DO SALITRE</v>
          </cell>
          <cell r="E669" t="str">
            <v>N</v>
          </cell>
          <cell r="F669" t="str">
            <v>S</v>
          </cell>
        </row>
        <row r="670">
          <cell r="A670">
            <v>668</v>
          </cell>
          <cell r="B670">
            <v>985333</v>
          </cell>
          <cell r="C670">
            <v>18398966000194</v>
          </cell>
          <cell r="D670" t="str">
            <v>SERRA DOS AIMORÉS</v>
          </cell>
          <cell r="E670" t="str">
            <v>N</v>
          </cell>
          <cell r="F670" t="str">
            <v>S</v>
          </cell>
        </row>
        <row r="671">
          <cell r="A671">
            <v>669</v>
          </cell>
          <cell r="B671">
            <v>985337</v>
          </cell>
          <cell r="C671">
            <v>18243261000106</v>
          </cell>
          <cell r="D671" t="str">
            <v>SERRANIA</v>
          </cell>
          <cell r="E671" t="str">
            <v>N</v>
          </cell>
          <cell r="F671" t="str">
            <v>S</v>
          </cell>
        </row>
        <row r="672">
          <cell r="A672">
            <v>670</v>
          </cell>
          <cell r="B672">
            <v>985339</v>
          </cell>
          <cell r="C672">
            <v>18008912000175</v>
          </cell>
          <cell r="D672" t="str">
            <v>SERRANOS</v>
          </cell>
          <cell r="E672" t="str">
            <v>N</v>
          </cell>
          <cell r="F672" t="str">
            <v>S</v>
          </cell>
        </row>
        <row r="673">
          <cell r="A673">
            <v>671</v>
          </cell>
          <cell r="B673">
            <v>985341</v>
          </cell>
          <cell r="C673">
            <v>18303271000181</v>
          </cell>
          <cell r="D673" t="str">
            <v>SERRO</v>
          </cell>
          <cell r="E673" t="str">
            <v>N</v>
          </cell>
          <cell r="F673" t="str">
            <v>S</v>
          </cell>
        </row>
        <row r="674">
          <cell r="A674">
            <v>672</v>
          </cell>
          <cell r="B674">
            <v>985343</v>
          </cell>
          <cell r="C674">
            <v>24996969000122</v>
          </cell>
          <cell r="D674" t="str">
            <v>SETE LAGOAS</v>
          </cell>
          <cell r="E674" t="str">
            <v>S</v>
          </cell>
          <cell r="F674" t="str">
            <v>S</v>
          </cell>
        </row>
        <row r="675">
          <cell r="A675">
            <v>673</v>
          </cell>
          <cell r="B675">
            <v>985345</v>
          </cell>
          <cell r="C675">
            <v>17744558000184</v>
          </cell>
          <cell r="D675" t="str">
            <v>SILVEIRÂNIA</v>
          </cell>
          <cell r="E675" t="str">
            <v>N</v>
          </cell>
          <cell r="F675" t="str">
            <v>S</v>
          </cell>
        </row>
        <row r="676">
          <cell r="A676">
            <v>674</v>
          </cell>
          <cell r="B676">
            <v>985347</v>
          </cell>
          <cell r="C676">
            <v>18675942000135</v>
          </cell>
          <cell r="D676" t="str">
            <v>SILVIANÓPOLIS</v>
          </cell>
          <cell r="E676" t="str">
            <v>N</v>
          </cell>
          <cell r="F676" t="str">
            <v>S</v>
          </cell>
        </row>
        <row r="677">
          <cell r="A677">
            <v>675</v>
          </cell>
          <cell r="B677">
            <v>985349</v>
          </cell>
          <cell r="C677">
            <v>18338293000187</v>
          </cell>
          <cell r="D677" t="str">
            <v>SIMÃO PEREIRA</v>
          </cell>
          <cell r="E677" t="str">
            <v>N</v>
          </cell>
          <cell r="F677" t="str">
            <v>S</v>
          </cell>
        </row>
        <row r="678">
          <cell r="A678">
            <v>676</v>
          </cell>
          <cell r="B678">
            <v>985351</v>
          </cell>
          <cell r="C678">
            <v>18385120000110</v>
          </cell>
          <cell r="D678" t="str">
            <v>SIMONÉSIA</v>
          </cell>
          <cell r="E678" t="str">
            <v>S</v>
          </cell>
          <cell r="F678" t="str">
            <v>S</v>
          </cell>
        </row>
        <row r="679">
          <cell r="A679">
            <v>677</v>
          </cell>
          <cell r="B679">
            <v>985353</v>
          </cell>
          <cell r="C679">
            <v>18083055000178</v>
          </cell>
          <cell r="D679" t="str">
            <v>SOBRÁLIA</v>
          </cell>
          <cell r="E679" t="str">
            <v>S</v>
          </cell>
          <cell r="F679" t="str">
            <v>S</v>
          </cell>
        </row>
        <row r="680">
          <cell r="A680">
            <v>678</v>
          </cell>
          <cell r="B680">
            <v>985355</v>
          </cell>
          <cell r="C680">
            <v>18188235000114</v>
          </cell>
          <cell r="D680" t="str">
            <v>SOLEDADE DE MINAS</v>
          </cell>
          <cell r="E680" t="str">
            <v>N</v>
          </cell>
          <cell r="F680" t="str">
            <v>S</v>
          </cell>
        </row>
        <row r="681">
          <cell r="A681">
            <v>679</v>
          </cell>
          <cell r="B681">
            <v>985357</v>
          </cell>
          <cell r="C681">
            <v>17744798000189</v>
          </cell>
          <cell r="D681" t="str">
            <v>TABULEIRO</v>
          </cell>
          <cell r="E681" t="str">
            <v>N</v>
          </cell>
          <cell r="F681" t="str">
            <v>S</v>
          </cell>
        </row>
        <row r="682">
          <cell r="A682">
            <v>680</v>
          </cell>
          <cell r="B682">
            <v>985359</v>
          </cell>
          <cell r="C682">
            <v>18017384000110</v>
          </cell>
          <cell r="D682" t="str">
            <v>TAIOBEIRAS</v>
          </cell>
          <cell r="E682" t="str">
            <v>N</v>
          </cell>
          <cell r="F682" t="str">
            <v>S</v>
          </cell>
        </row>
        <row r="683">
          <cell r="A683">
            <v>681</v>
          </cell>
          <cell r="B683">
            <v>985361</v>
          </cell>
          <cell r="C683">
            <v>18140806000140</v>
          </cell>
          <cell r="D683" t="str">
            <v>TAPIRA</v>
          </cell>
          <cell r="E683" t="str">
            <v>N</v>
          </cell>
          <cell r="F683" t="str">
            <v>S</v>
          </cell>
        </row>
        <row r="684">
          <cell r="A684">
            <v>682</v>
          </cell>
          <cell r="B684">
            <v>985363</v>
          </cell>
          <cell r="C684">
            <v>20920625000189</v>
          </cell>
          <cell r="D684" t="str">
            <v>TAPIRAÍ</v>
          </cell>
          <cell r="E684" t="str">
            <v>N</v>
          </cell>
          <cell r="F684" t="str">
            <v>S</v>
          </cell>
        </row>
        <row r="685">
          <cell r="A685">
            <v>683</v>
          </cell>
          <cell r="B685">
            <v>985365</v>
          </cell>
          <cell r="C685">
            <v>18302315000159</v>
          </cell>
          <cell r="D685" t="str">
            <v>TAQUARAÇU DE MINAS</v>
          </cell>
          <cell r="E685" t="str">
            <v>S</v>
          </cell>
          <cell r="F685" t="str">
            <v>S</v>
          </cell>
        </row>
        <row r="686">
          <cell r="A686">
            <v>684</v>
          </cell>
          <cell r="B686">
            <v>985367</v>
          </cell>
          <cell r="C686">
            <v>18338855000192</v>
          </cell>
          <cell r="D686" t="str">
            <v>TARUMIRIM</v>
          </cell>
          <cell r="E686" t="str">
            <v>S</v>
          </cell>
          <cell r="F686" t="str">
            <v>S</v>
          </cell>
        </row>
        <row r="687">
          <cell r="A687">
            <v>685</v>
          </cell>
          <cell r="B687">
            <v>985369</v>
          </cell>
          <cell r="C687">
            <v>18134056000102</v>
          </cell>
          <cell r="D687" t="str">
            <v>TEIXEIRAS</v>
          </cell>
          <cell r="E687" t="str">
            <v>N</v>
          </cell>
          <cell r="F687" t="str">
            <v>S</v>
          </cell>
        </row>
        <row r="688">
          <cell r="A688">
            <v>686</v>
          </cell>
          <cell r="B688">
            <v>985371</v>
          </cell>
          <cell r="C688">
            <v>18404780000109</v>
          </cell>
          <cell r="D688" t="str">
            <v>TEÓFILO OTONI</v>
          </cell>
          <cell r="E688" t="str">
            <v>S</v>
          </cell>
          <cell r="F688" t="str">
            <v>S</v>
          </cell>
        </row>
        <row r="689">
          <cell r="A689">
            <v>687</v>
          </cell>
          <cell r="B689">
            <v>985373</v>
          </cell>
          <cell r="C689">
            <v>19875020000134</v>
          </cell>
          <cell r="D689" t="str">
            <v>TIMÓTEO</v>
          </cell>
          <cell r="E689" t="str">
            <v>S</v>
          </cell>
          <cell r="F689" t="str">
            <v>S</v>
          </cell>
        </row>
        <row r="690">
          <cell r="A690">
            <v>688</v>
          </cell>
          <cell r="B690">
            <v>985375</v>
          </cell>
          <cell r="C690">
            <v>18557579000153</v>
          </cell>
          <cell r="D690" t="str">
            <v>TIRADENTES</v>
          </cell>
          <cell r="E690" t="str">
            <v>N</v>
          </cell>
          <cell r="F690" t="str">
            <v>S</v>
          </cell>
        </row>
        <row r="691">
          <cell r="A691">
            <v>689</v>
          </cell>
          <cell r="B691">
            <v>985377</v>
          </cell>
          <cell r="C691">
            <v>18602094000134</v>
          </cell>
          <cell r="D691" t="str">
            <v>TIROS</v>
          </cell>
          <cell r="E691" t="str">
            <v>N</v>
          </cell>
          <cell r="F691" t="str">
            <v>S</v>
          </cell>
        </row>
        <row r="692">
          <cell r="A692">
            <v>690</v>
          </cell>
          <cell r="B692">
            <v>985379</v>
          </cell>
          <cell r="C692">
            <v>18128223000102</v>
          </cell>
          <cell r="D692" t="str">
            <v>TOCANTINS</v>
          </cell>
          <cell r="E692" t="str">
            <v>S</v>
          </cell>
          <cell r="F692" t="str">
            <v>S</v>
          </cell>
        </row>
        <row r="693">
          <cell r="A693">
            <v>691</v>
          </cell>
          <cell r="B693">
            <v>985381</v>
          </cell>
          <cell r="C693">
            <v>18677617000101</v>
          </cell>
          <cell r="D693" t="str">
            <v>TOLEDO</v>
          </cell>
          <cell r="E693" t="str">
            <v>N</v>
          </cell>
          <cell r="F693" t="str">
            <v>S</v>
          </cell>
        </row>
        <row r="694">
          <cell r="A694">
            <v>692</v>
          </cell>
          <cell r="B694">
            <v>985383</v>
          </cell>
          <cell r="C694">
            <v>18114223000145</v>
          </cell>
          <cell r="D694" t="str">
            <v>TOMBOS</v>
          </cell>
          <cell r="E694" t="str">
            <v>S</v>
          </cell>
          <cell r="F694" t="str">
            <v>S</v>
          </cell>
        </row>
        <row r="695">
          <cell r="A695">
            <v>693</v>
          </cell>
          <cell r="B695">
            <v>985385</v>
          </cell>
          <cell r="C695">
            <v>17955535000119</v>
          </cell>
          <cell r="D695" t="str">
            <v>TRÊS CORAÇÕES</v>
          </cell>
          <cell r="E695" t="str">
            <v>N</v>
          </cell>
          <cell r="F695" t="str">
            <v>S</v>
          </cell>
        </row>
        <row r="696">
          <cell r="A696">
            <v>694</v>
          </cell>
          <cell r="B696">
            <v>985387</v>
          </cell>
          <cell r="C696">
            <v>18245167000188</v>
          </cell>
          <cell r="D696" t="str">
            <v>TRÊS PONTAS</v>
          </cell>
          <cell r="E696" t="str">
            <v>N</v>
          </cell>
          <cell r="F696" t="str">
            <v>S</v>
          </cell>
        </row>
        <row r="697">
          <cell r="A697">
            <v>695</v>
          </cell>
          <cell r="B697">
            <v>985389</v>
          </cell>
          <cell r="C697">
            <v>21078563000172</v>
          </cell>
          <cell r="D697" t="str">
            <v>TUMIRITINGA</v>
          </cell>
          <cell r="E697" t="str">
            <v>S</v>
          </cell>
          <cell r="F697" t="str">
            <v>S</v>
          </cell>
        </row>
        <row r="698">
          <cell r="A698">
            <v>696</v>
          </cell>
          <cell r="B698">
            <v>985391</v>
          </cell>
          <cell r="C698">
            <v>18260489000104</v>
          </cell>
          <cell r="D698" t="str">
            <v>TUPACIGUARA</v>
          </cell>
          <cell r="E698" t="str">
            <v>N</v>
          </cell>
          <cell r="F698" t="str">
            <v>S</v>
          </cell>
        </row>
        <row r="699">
          <cell r="A699">
            <v>697</v>
          </cell>
          <cell r="B699">
            <v>985393</v>
          </cell>
          <cell r="C699">
            <v>25324187000100</v>
          </cell>
          <cell r="D699" t="str">
            <v>TURMALINA</v>
          </cell>
          <cell r="E699" t="str">
            <v>N</v>
          </cell>
          <cell r="F699" t="str">
            <v>S</v>
          </cell>
        </row>
        <row r="700">
          <cell r="A700">
            <v>698</v>
          </cell>
          <cell r="B700">
            <v>985395</v>
          </cell>
          <cell r="C700">
            <v>18712141000100</v>
          </cell>
          <cell r="D700" t="str">
            <v>TURVOLÂNDIA</v>
          </cell>
          <cell r="E700" t="str">
            <v>N</v>
          </cell>
          <cell r="F700" t="str">
            <v>S</v>
          </cell>
        </row>
        <row r="701">
          <cell r="A701">
            <v>699</v>
          </cell>
          <cell r="B701">
            <v>985397</v>
          </cell>
          <cell r="C701">
            <v>18128207000101</v>
          </cell>
          <cell r="D701" t="str">
            <v>UBÁ</v>
          </cell>
          <cell r="E701" t="str">
            <v>S</v>
          </cell>
          <cell r="F701" t="str">
            <v>S</v>
          </cell>
        </row>
        <row r="702">
          <cell r="A702">
            <v>700</v>
          </cell>
          <cell r="B702">
            <v>985399</v>
          </cell>
          <cell r="C702">
            <v>18017459000163</v>
          </cell>
          <cell r="D702" t="str">
            <v>UBAÍ</v>
          </cell>
          <cell r="E702" t="str">
            <v>N</v>
          </cell>
          <cell r="F702" t="str">
            <v>S</v>
          </cell>
        </row>
        <row r="703">
          <cell r="A703">
            <v>701</v>
          </cell>
          <cell r="B703">
            <v>985401</v>
          </cell>
          <cell r="C703">
            <v>18428839000190</v>
          </cell>
          <cell r="D703" t="str">
            <v>UBERABA</v>
          </cell>
          <cell r="E703" t="str">
            <v>N</v>
          </cell>
          <cell r="F703" t="str">
            <v>S</v>
          </cell>
        </row>
        <row r="704">
          <cell r="A704">
            <v>702</v>
          </cell>
          <cell r="B704">
            <v>985403</v>
          </cell>
          <cell r="C704">
            <v>18431312000115</v>
          </cell>
          <cell r="D704" t="str">
            <v>UBERLÂNDIA</v>
          </cell>
          <cell r="E704" t="str">
            <v>N</v>
          </cell>
          <cell r="F704" t="str">
            <v>S</v>
          </cell>
        </row>
        <row r="705">
          <cell r="A705">
            <v>703</v>
          </cell>
          <cell r="B705">
            <v>985405</v>
          </cell>
          <cell r="C705">
            <v>18404996000166</v>
          </cell>
          <cell r="D705" t="str">
            <v>UMBURATIBA</v>
          </cell>
          <cell r="E705" t="str">
            <v>N</v>
          </cell>
          <cell r="F705" t="str">
            <v>S</v>
          </cell>
        </row>
        <row r="706">
          <cell r="A706">
            <v>704</v>
          </cell>
          <cell r="B706">
            <v>985407</v>
          </cell>
          <cell r="C706">
            <v>18125161000177</v>
          </cell>
          <cell r="D706" t="str">
            <v>UNAÍ</v>
          </cell>
          <cell r="E706" t="str">
            <v>N</v>
          </cell>
          <cell r="F706" t="str">
            <v>S</v>
          </cell>
        </row>
        <row r="707">
          <cell r="A707">
            <v>705</v>
          </cell>
          <cell r="B707">
            <v>985409</v>
          </cell>
          <cell r="C707">
            <v>18316281000151</v>
          </cell>
          <cell r="D707" t="str">
            <v>URUCÂNIA</v>
          </cell>
          <cell r="E707" t="str">
            <v>N</v>
          </cell>
          <cell r="F707" t="str">
            <v>S</v>
          </cell>
        </row>
        <row r="708">
          <cell r="A708">
            <v>706</v>
          </cell>
          <cell r="B708">
            <v>985411</v>
          </cell>
          <cell r="C708">
            <v>16788309000128</v>
          </cell>
          <cell r="D708" t="str">
            <v>VARGEM BONITA</v>
          </cell>
          <cell r="E708" t="str">
            <v>N</v>
          </cell>
          <cell r="F708" t="str">
            <v>S</v>
          </cell>
        </row>
        <row r="709">
          <cell r="A709">
            <v>707</v>
          </cell>
          <cell r="B709">
            <v>985413</v>
          </cell>
          <cell r="C709">
            <v>18240119000105</v>
          </cell>
          <cell r="D709" t="str">
            <v>VARGINHA</v>
          </cell>
          <cell r="E709" t="str">
            <v>N</v>
          </cell>
          <cell r="F709" t="str">
            <v>S</v>
          </cell>
        </row>
        <row r="710">
          <cell r="A710">
            <v>708</v>
          </cell>
          <cell r="B710">
            <v>985415</v>
          </cell>
          <cell r="C710">
            <v>18279059000126</v>
          </cell>
          <cell r="D710" t="str">
            <v>VÁRZEA DA PALMA</v>
          </cell>
          <cell r="E710" t="str">
            <v>N</v>
          </cell>
          <cell r="F710" t="str">
            <v>S</v>
          </cell>
        </row>
        <row r="711">
          <cell r="A711">
            <v>709</v>
          </cell>
          <cell r="B711">
            <v>985417</v>
          </cell>
          <cell r="C711">
            <v>18017467000100</v>
          </cell>
          <cell r="D711" t="str">
            <v>VARZELÂNDIA</v>
          </cell>
          <cell r="E711" t="str">
            <v>N</v>
          </cell>
          <cell r="F711" t="str">
            <v>S</v>
          </cell>
        </row>
        <row r="712">
          <cell r="A712">
            <v>710</v>
          </cell>
          <cell r="B712">
            <v>985419</v>
          </cell>
          <cell r="C712">
            <v>18278069000147</v>
          </cell>
          <cell r="D712" t="str">
            <v>VAZANTE</v>
          </cell>
          <cell r="E712" t="str">
            <v>N</v>
          </cell>
          <cell r="F712" t="str">
            <v>S</v>
          </cell>
        </row>
        <row r="713">
          <cell r="A713">
            <v>711</v>
          </cell>
          <cell r="B713">
            <v>985423</v>
          </cell>
          <cell r="C713">
            <v>18428946000119</v>
          </cell>
          <cell r="D713" t="str">
            <v>VERÍSSIMO</v>
          </cell>
          <cell r="E713" t="str">
            <v>N</v>
          </cell>
          <cell r="F713" t="str">
            <v>S</v>
          </cell>
        </row>
        <row r="714">
          <cell r="A714">
            <v>712</v>
          </cell>
          <cell r="B714">
            <v>985425</v>
          </cell>
          <cell r="C714">
            <v>18715425000142</v>
          </cell>
          <cell r="D714" t="str">
            <v>VESPASIANO</v>
          </cell>
          <cell r="E714" t="str">
            <v>S</v>
          </cell>
          <cell r="F714" t="str">
            <v>S</v>
          </cell>
        </row>
        <row r="715">
          <cell r="A715">
            <v>713</v>
          </cell>
          <cell r="B715">
            <v>985427</v>
          </cell>
          <cell r="C715">
            <v>18132449000179</v>
          </cell>
          <cell r="D715" t="str">
            <v>VIÇOSA</v>
          </cell>
          <cell r="E715" t="str">
            <v>S</v>
          </cell>
          <cell r="F715" t="str">
            <v>S</v>
          </cell>
        </row>
        <row r="716">
          <cell r="A716">
            <v>714</v>
          </cell>
          <cell r="B716">
            <v>985429</v>
          </cell>
          <cell r="C716">
            <v>17947599000178</v>
          </cell>
          <cell r="D716" t="str">
            <v>VIEIRAS</v>
          </cell>
          <cell r="E716" t="str">
            <v>N</v>
          </cell>
          <cell r="F716" t="str">
            <v>S</v>
          </cell>
        </row>
        <row r="717">
          <cell r="A717">
            <v>715</v>
          </cell>
          <cell r="B717">
            <v>985431</v>
          </cell>
          <cell r="C717">
            <v>18332619000169</v>
          </cell>
          <cell r="D717" t="str">
            <v>MATHIAS LOBATO</v>
          </cell>
          <cell r="E717" t="str">
            <v>N</v>
          </cell>
          <cell r="F717" t="str">
            <v>S</v>
          </cell>
        </row>
        <row r="718">
          <cell r="A718">
            <v>716</v>
          </cell>
          <cell r="B718">
            <v>985433</v>
          </cell>
          <cell r="C718">
            <v>18348730000143</v>
          </cell>
          <cell r="D718" t="str">
            <v>VIRGEM DA LAPA</v>
          </cell>
          <cell r="E718" t="str">
            <v>N</v>
          </cell>
          <cell r="F718" t="str">
            <v>S</v>
          </cell>
        </row>
        <row r="719">
          <cell r="A719">
            <v>717</v>
          </cell>
          <cell r="B719">
            <v>985435</v>
          </cell>
          <cell r="C719">
            <v>25970260000110</v>
          </cell>
          <cell r="D719" t="str">
            <v>VIRGÍNIA</v>
          </cell>
          <cell r="E719" t="str">
            <v>N</v>
          </cell>
          <cell r="F719" t="str">
            <v>S</v>
          </cell>
        </row>
        <row r="720">
          <cell r="A720">
            <v>718</v>
          </cell>
          <cell r="B720">
            <v>985437</v>
          </cell>
          <cell r="C720">
            <v>18307512000160</v>
          </cell>
          <cell r="D720" t="str">
            <v>VIRGINÓPOLIS</v>
          </cell>
          <cell r="E720" t="str">
            <v>N</v>
          </cell>
          <cell r="F720" t="str">
            <v>S</v>
          </cell>
        </row>
        <row r="721">
          <cell r="A721">
            <v>719</v>
          </cell>
          <cell r="B721">
            <v>985439</v>
          </cell>
          <cell r="C721">
            <v>18409185000158</v>
          </cell>
          <cell r="D721" t="str">
            <v>VIRGOLÂNDIA</v>
          </cell>
          <cell r="E721" t="str">
            <v>N</v>
          </cell>
          <cell r="F721" t="str">
            <v>S</v>
          </cell>
        </row>
        <row r="722">
          <cell r="A722">
            <v>720</v>
          </cell>
          <cell r="B722">
            <v>985441</v>
          </cell>
          <cell r="C722">
            <v>18137927000133</v>
          </cell>
          <cell r="D722" t="str">
            <v>VISCONDE DO RIO BRANCO</v>
          </cell>
          <cell r="E722" t="str">
            <v>S</v>
          </cell>
          <cell r="F722" t="str">
            <v>S</v>
          </cell>
        </row>
        <row r="723">
          <cell r="A723">
            <v>721</v>
          </cell>
          <cell r="B723">
            <v>985443</v>
          </cell>
          <cell r="C723">
            <v>17710690000175</v>
          </cell>
          <cell r="D723" t="str">
            <v>VOLTA GRANDE</v>
          </cell>
          <cell r="E723" t="str">
            <v>N</v>
          </cell>
          <cell r="F723" t="str">
            <v>S</v>
          </cell>
        </row>
        <row r="724">
          <cell r="A724">
            <v>722</v>
          </cell>
          <cell r="B724">
            <v>985421</v>
          </cell>
          <cell r="C724">
            <v>18026013000103</v>
          </cell>
          <cell r="D724" t="str">
            <v>WENCESLAU BRAZ</v>
          </cell>
          <cell r="E724" t="str">
            <v>N</v>
          </cell>
          <cell r="F724" t="str">
            <v>S</v>
          </cell>
        </row>
        <row r="725">
          <cell r="A725">
            <v>723</v>
          </cell>
          <cell r="B725">
            <v>985731</v>
          </cell>
          <cell r="C725">
            <v>23767031000178</v>
          </cell>
          <cell r="D725" t="str">
            <v>ITAÚ DE MINAS</v>
          </cell>
          <cell r="E725" t="str">
            <v>N</v>
          </cell>
          <cell r="F725" t="str">
            <v>S</v>
          </cell>
        </row>
        <row r="726">
          <cell r="A726">
            <v>724</v>
          </cell>
          <cell r="B726">
            <v>982681</v>
          </cell>
          <cell r="C726">
            <v>26130617000115</v>
          </cell>
          <cell r="D726" t="str">
            <v>ALFREDO VASCONCELOS</v>
          </cell>
          <cell r="E726" t="str">
            <v>N</v>
          </cell>
          <cell r="F726" t="str">
            <v>S</v>
          </cell>
        </row>
        <row r="727">
          <cell r="A727">
            <v>725</v>
          </cell>
          <cell r="B727">
            <v>982903</v>
          </cell>
          <cell r="C727">
            <v>23098510000149</v>
          </cell>
          <cell r="D727" t="str">
            <v>ARAPORÃ</v>
          </cell>
          <cell r="E727" t="str">
            <v>N</v>
          </cell>
          <cell r="F727" t="str">
            <v>S</v>
          </cell>
        </row>
        <row r="728">
          <cell r="A728">
            <v>727</v>
          </cell>
          <cell r="B728">
            <v>982651</v>
          </cell>
          <cell r="C728">
            <v>66229105000125</v>
          </cell>
          <cell r="D728" t="str">
            <v>CAPITÃO ANDRADE</v>
          </cell>
          <cell r="E728" t="str">
            <v>N</v>
          </cell>
          <cell r="F728" t="str">
            <v>S</v>
          </cell>
        </row>
        <row r="729">
          <cell r="A729">
            <v>728</v>
          </cell>
          <cell r="B729">
            <v>982685</v>
          </cell>
          <cell r="C729">
            <v>26042515000148</v>
          </cell>
          <cell r="D729" t="str">
            <v>CARNEIRINHO</v>
          </cell>
          <cell r="E729" t="str">
            <v>N</v>
          </cell>
          <cell r="F729" t="str">
            <v>S</v>
          </cell>
        </row>
        <row r="730">
          <cell r="A730">
            <v>729</v>
          </cell>
          <cell r="B730">
            <v>982653</v>
          </cell>
          <cell r="C730">
            <v>26218636000106</v>
          </cell>
          <cell r="D730" t="str">
            <v>CATUJI</v>
          </cell>
          <cell r="E730" t="str">
            <v>N</v>
          </cell>
          <cell r="F730" t="str">
            <v>S</v>
          </cell>
        </row>
        <row r="731">
          <cell r="A731">
            <v>731</v>
          </cell>
          <cell r="B731">
            <v>982657</v>
          </cell>
          <cell r="C731">
            <v>66234311000123</v>
          </cell>
          <cell r="D731" t="str">
            <v>DIVISÓPOLIS</v>
          </cell>
          <cell r="E731" t="str">
            <v>N</v>
          </cell>
          <cell r="F731" t="str">
            <v>S</v>
          </cell>
        </row>
        <row r="732">
          <cell r="A732">
            <v>732</v>
          </cell>
          <cell r="B732">
            <v>982675</v>
          </cell>
          <cell r="C732">
            <v>66232547000120</v>
          </cell>
          <cell r="D732" t="str">
            <v>DURANDÉ</v>
          </cell>
          <cell r="E732" t="str">
            <v>S</v>
          </cell>
          <cell r="F732" t="str">
            <v>S</v>
          </cell>
        </row>
        <row r="733">
          <cell r="A733">
            <v>733</v>
          </cell>
          <cell r="B733">
            <v>982663</v>
          </cell>
          <cell r="C733">
            <v>66229626000182</v>
          </cell>
          <cell r="D733" t="str">
            <v>ENTRE FOLHAS</v>
          </cell>
          <cell r="E733" t="str">
            <v>N</v>
          </cell>
          <cell r="F733" t="str">
            <v>S</v>
          </cell>
        </row>
        <row r="734">
          <cell r="A734">
            <v>734</v>
          </cell>
          <cell r="B734">
            <v>982683</v>
          </cell>
          <cell r="C734">
            <v>26139790000184</v>
          </cell>
          <cell r="D734" t="str">
            <v>FERVEDOURO</v>
          </cell>
          <cell r="E734" t="str">
            <v>S</v>
          </cell>
          <cell r="F734" t="str">
            <v>S</v>
          </cell>
        </row>
        <row r="735">
          <cell r="A735">
            <v>736</v>
          </cell>
          <cell r="B735">
            <v>982693</v>
          </cell>
          <cell r="C735">
            <v>25224304000163</v>
          </cell>
          <cell r="D735" t="str">
            <v>ICARAÍ DE MINAS</v>
          </cell>
          <cell r="E735" t="str">
            <v>N</v>
          </cell>
          <cell r="F735" t="str">
            <v>S</v>
          </cell>
        </row>
        <row r="736">
          <cell r="A736">
            <v>737</v>
          </cell>
          <cell r="B736">
            <v>982665</v>
          </cell>
          <cell r="C736">
            <v>66229543000193</v>
          </cell>
          <cell r="D736" t="str">
            <v>IPABA</v>
          </cell>
          <cell r="E736" t="str">
            <v>S</v>
          </cell>
          <cell r="F736" t="str">
            <v>S</v>
          </cell>
        </row>
        <row r="737">
          <cell r="A737">
            <v>738</v>
          </cell>
          <cell r="B737">
            <v>982893</v>
          </cell>
          <cell r="C737">
            <v>25209149000106</v>
          </cell>
          <cell r="D737" t="str">
            <v>JAÍBA</v>
          </cell>
          <cell r="E737" t="str">
            <v>N</v>
          </cell>
          <cell r="F737" t="str">
            <v>S</v>
          </cell>
        </row>
        <row r="738">
          <cell r="A738">
            <v>739</v>
          </cell>
          <cell r="B738">
            <v>982655</v>
          </cell>
          <cell r="C738">
            <v>66230384000147</v>
          </cell>
          <cell r="D738" t="str">
            <v>JAMPRUCA</v>
          </cell>
          <cell r="E738" t="str">
            <v>N</v>
          </cell>
          <cell r="F738" t="str">
            <v>S</v>
          </cell>
        </row>
        <row r="739">
          <cell r="A739">
            <v>740</v>
          </cell>
          <cell r="B739">
            <v>982691</v>
          </cell>
          <cell r="C739">
            <v>64487614000122</v>
          </cell>
          <cell r="D739" t="str">
            <v>JUATUBA</v>
          </cell>
          <cell r="E739" t="str">
            <v>S</v>
          </cell>
          <cell r="F739" t="str">
            <v>S</v>
          </cell>
        </row>
        <row r="740">
          <cell r="A740">
            <v>741</v>
          </cell>
          <cell r="B740">
            <v>982905</v>
          </cell>
          <cell r="C740">
            <v>23097454000128</v>
          </cell>
          <cell r="D740" t="str">
            <v>LAGOA GRANDE</v>
          </cell>
          <cell r="E740" t="str">
            <v>N</v>
          </cell>
          <cell r="F740" t="str">
            <v>S</v>
          </cell>
        </row>
        <row r="741">
          <cell r="A741">
            <v>742</v>
          </cell>
          <cell r="B741">
            <v>982687</v>
          </cell>
          <cell r="C741">
            <v>26042556000134</v>
          </cell>
          <cell r="D741" t="str">
            <v>LIMEIRA DO OESTE</v>
          </cell>
          <cell r="E741" t="str">
            <v>N</v>
          </cell>
          <cell r="F741" t="str">
            <v>S</v>
          </cell>
        </row>
        <row r="742">
          <cell r="A742">
            <v>743</v>
          </cell>
          <cell r="B742">
            <v>982695</v>
          </cell>
          <cell r="C742">
            <v>25223009000192</v>
          </cell>
          <cell r="D742" t="str">
            <v>LONTRA</v>
          </cell>
          <cell r="E742" t="str">
            <v>N</v>
          </cell>
          <cell r="F742" t="str">
            <v>S</v>
          </cell>
        </row>
        <row r="743">
          <cell r="A743">
            <v>744</v>
          </cell>
          <cell r="B743">
            <v>982895</v>
          </cell>
          <cell r="C743">
            <v>25212242000170</v>
          </cell>
          <cell r="D743" t="str">
            <v>MAMONAS</v>
          </cell>
          <cell r="E743" t="str">
            <v>N</v>
          </cell>
          <cell r="F743" t="str">
            <v>S</v>
          </cell>
        </row>
        <row r="744">
          <cell r="A744">
            <v>745</v>
          </cell>
          <cell r="B744">
            <v>982659</v>
          </cell>
          <cell r="C744">
            <v>66234360000166</v>
          </cell>
          <cell r="D744" t="str">
            <v>MATA VERDE</v>
          </cell>
          <cell r="E744" t="str">
            <v>N</v>
          </cell>
          <cell r="F744" t="str">
            <v>S</v>
          </cell>
        </row>
        <row r="745">
          <cell r="A745">
            <v>746</v>
          </cell>
          <cell r="B745">
            <v>982897</v>
          </cell>
          <cell r="C745">
            <v>25209115000111</v>
          </cell>
          <cell r="D745" t="str">
            <v>MATIAS CARDOSO</v>
          </cell>
          <cell r="E745" t="str">
            <v>N</v>
          </cell>
          <cell r="F745" t="str">
            <v>S</v>
          </cell>
        </row>
        <row r="746">
          <cell r="A746">
            <v>747</v>
          </cell>
          <cell r="B746">
            <v>982697</v>
          </cell>
          <cell r="C746">
            <v>25223983000156</v>
          </cell>
          <cell r="D746" t="str">
            <v>MONTEZUMA</v>
          </cell>
          <cell r="E746" t="str">
            <v>N</v>
          </cell>
          <cell r="F746" t="str">
            <v>S</v>
          </cell>
        </row>
        <row r="747">
          <cell r="A747">
            <v>750</v>
          </cell>
          <cell r="B747">
            <v>982661</v>
          </cell>
          <cell r="C747">
            <v>66234345000118</v>
          </cell>
          <cell r="D747" t="str">
            <v>PALMÓPOLIS</v>
          </cell>
          <cell r="E747" t="str">
            <v>N</v>
          </cell>
          <cell r="F747" t="str">
            <v>S</v>
          </cell>
        </row>
        <row r="748">
          <cell r="A748">
            <v>751</v>
          </cell>
          <cell r="B748">
            <v>982899</v>
          </cell>
          <cell r="C748">
            <v>25209156000108</v>
          </cell>
          <cell r="D748" t="str">
            <v>PEDRAS DE MARIA DA CRUZ</v>
          </cell>
          <cell r="E748" t="str">
            <v>N</v>
          </cell>
          <cell r="F748" t="str">
            <v>S</v>
          </cell>
        </row>
        <row r="749">
          <cell r="A749">
            <v>754</v>
          </cell>
          <cell r="B749">
            <v>982901</v>
          </cell>
          <cell r="C749">
            <v>25222118000195</v>
          </cell>
          <cell r="D749" t="str">
            <v>RIACHINHO</v>
          </cell>
          <cell r="E749" t="str">
            <v>N</v>
          </cell>
          <cell r="F749" t="str">
            <v>S</v>
          </cell>
        </row>
        <row r="750">
          <cell r="A750">
            <v>756</v>
          </cell>
          <cell r="B750">
            <v>982667</v>
          </cell>
          <cell r="C750">
            <v>66229634000129</v>
          </cell>
          <cell r="D750" t="str">
            <v>SANTA BÁRBARA DO LESTE</v>
          </cell>
          <cell r="E750" t="str">
            <v>S</v>
          </cell>
          <cell r="F750" t="str">
            <v>S</v>
          </cell>
        </row>
        <row r="751">
          <cell r="A751">
            <v>757</v>
          </cell>
          <cell r="B751">
            <v>982669</v>
          </cell>
          <cell r="C751">
            <v>66229584000180</v>
          </cell>
          <cell r="D751" t="str">
            <v>SANTA RITA DE MINAS</v>
          </cell>
          <cell r="E751" t="str">
            <v>S</v>
          </cell>
          <cell r="F751" t="str">
            <v>S</v>
          </cell>
        </row>
        <row r="752">
          <cell r="A752">
            <v>758</v>
          </cell>
          <cell r="B752">
            <v>982673</v>
          </cell>
          <cell r="C752">
            <v>38515573000120</v>
          </cell>
          <cell r="D752" t="str">
            <v>SANTANA DO PARAÍSO</v>
          </cell>
          <cell r="E752" t="str">
            <v>S</v>
          </cell>
          <cell r="F752" t="str">
            <v>S</v>
          </cell>
        </row>
        <row r="753">
          <cell r="A753">
            <v>760</v>
          </cell>
          <cell r="B753">
            <v>982677</v>
          </cell>
          <cell r="C753">
            <v>66232521000182</v>
          </cell>
          <cell r="D753" t="str">
            <v>SÃO JOÃO DO MANHUAÇU</v>
          </cell>
          <cell r="E753" t="str">
            <v>S</v>
          </cell>
          <cell r="F753" t="str">
            <v>S</v>
          </cell>
        </row>
        <row r="754">
          <cell r="A754">
            <v>761</v>
          </cell>
          <cell r="B754">
            <v>982679</v>
          </cell>
          <cell r="C754">
            <v>22705248000190</v>
          </cell>
          <cell r="D754" t="str">
            <v>SÃO JOÃO DO MANTENINHA</v>
          </cell>
          <cell r="E754" t="str">
            <v>N</v>
          </cell>
          <cell r="F754" t="str">
            <v>S</v>
          </cell>
        </row>
        <row r="755">
          <cell r="A755">
            <v>763</v>
          </cell>
          <cell r="B755">
            <v>982649</v>
          </cell>
          <cell r="C755">
            <v>42774281000180</v>
          </cell>
          <cell r="D755" t="str">
            <v>SÃO JOSÉ DA LAPA</v>
          </cell>
          <cell r="E755" t="str">
            <v>S</v>
          </cell>
          <cell r="F755" t="str">
            <v>S</v>
          </cell>
        </row>
        <row r="756">
          <cell r="A756">
            <v>766</v>
          </cell>
          <cell r="B756">
            <v>982689</v>
          </cell>
          <cell r="C756">
            <v>41778556000190</v>
          </cell>
          <cell r="D756" t="str">
            <v>SENADOR AMARAL</v>
          </cell>
          <cell r="E756" t="str">
            <v>N</v>
          </cell>
          <cell r="F756" t="str">
            <v>S</v>
          </cell>
        </row>
        <row r="757">
          <cell r="A757">
            <v>767</v>
          </cell>
          <cell r="B757">
            <v>982671</v>
          </cell>
          <cell r="C757">
            <v>66229717000118</v>
          </cell>
          <cell r="D757" t="str">
            <v>UBAPORANGA</v>
          </cell>
          <cell r="E757" t="str">
            <v>S</v>
          </cell>
          <cell r="F757" t="str">
            <v>S</v>
          </cell>
        </row>
        <row r="758">
          <cell r="A758">
            <v>768</v>
          </cell>
          <cell r="B758">
            <v>982699</v>
          </cell>
          <cell r="C758">
            <v>25223850000180</v>
          </cell>
          <cell r="D758" t="str">
            <v>URUCUIA</v>
          </cell>
          <cell r="E758" t="str">
            <v>N</v>
          </cell>
          <cell r="F758" t="str">
            <v>S</v>
          </cell>
        </row>
        <row r="759">
          <cell r="A759">
            <v>769</v>
          </cell>
          <cell r="B759">
            <v>980564</v>
          </cell>
          <cell r="C759">
            <v>1616270000194</v>
          </cell>
          <cell r="D759" t="str">
            <v>ALTO CAPARAÓ</v>
          </cell>
          <cell r="E759" t="str">
            <v>S</v>
          </cell>
          <cell r="F759" t="str">
            <v>S</v>
          </cell>
        </row>
        <row r="760">
          <cell r="A760">
            <v>770</v>
          </cell>
          <cell r="B760">
            <v>980566</v>
          </cell>
          <cell r="C760">
            <v>1113937000136</v>
          </cell>
          <cell r="D760" t="str">
            <v>ANGELÂNDIA</v>
          </cell>
          <cell r="E760" t="str">
            <v>N</v>
          </cell>
          <cell r="F760" t="str">
            <v>S</v>
          </cell>
        </row>
        <row r="761">
          <cell r="A761">
            <v>771</v>
          </cell>
          <cell r="B761">
            <v>980568</v>
          </cell>
          <cell r="C761">
            <v>1608511000153</v>
          </cell>
          <cell r="D761" t="str">
            <v>ARICANDUVA</v>
          </cell>
          <cell r="E761" t="str">
            <v>N</v>
          </cell>
          <cell r="F761" t="str">
            <v>S</v>
          </cell>
        </row>
        <row r="762">
          <cell r="A762">
            <v>772</v>
          </cell>
          <cell r="B762">
            <v>980570</v>
          </cell>
          <cell r="C762">
            <v>1614602000100</v>
          </cell>
          <cell r="D762" t="str">
            <v>BERIZAL</v>
          </cell>
          <cell r="E762" t="str">
            <v>N</v>
          </cell>
          <cell r="F762" t="str">
            <v>S</v>
          </cell>
        </row>
        <row r="763">
          <cell r="A763">
            <v>773</v>
          </cell>
          <cell r="B763">
            <v>980572</v>
          </cell>
          <cell r="C763">
            <v>1612493000183</v>
          </cell>
          <cell r="D763" t="str">
            <v>BONITO DE MINAS</v>
          </cell>
          <cell r="E763" t="str">
            <v>N</v>
          </cell>
          <cell r="F763" t="str">
            <v>S</v>
          </cell>
        </row>
        <row r="764">
          <cell r="A764">
            <v>774</v>
          </cell>
          <cell r="B764">
            <v>980574</v>
          </cell>
          <cell r="C764">
            <v>1602009000135</v>
          </cell>
          <cell r="D764" t="str">
            <v>BRASILÂNDIA DE MINAS</v>
          </cell>
          <cell r="E764" t="str">
            <v>N</v>
          </cell>
          <cell r="F764" t="str">
            <v>S</v>
          </cell>
        </row>
        <row r="765">
          <cell r="A765">
            <v>775</v>
          </cell>
          <cell r="B765">
            <v>980576</v>
          </cell>
          <cell r="C765">
            <v>1613126000102</v>
          </cell>
          <cell r="D765" t="str">
            <v>BUGRE</v>
          </cell>
          <cell r="E765" t="str">
            <v>S</v>
          </cell>
          <cell r="F765" t="str">
            <v>S</v>
          </cell>
        </row>
        <row r="766">
          <cell r="A766">
            <v>776</v>
          </cell>
          <cell r="B766">
            <v>980578</v>
          </cell>
          <cell r="C766">
            <v>1603707000155</v>
          </cell>
          <cell r="D766" t="str">
            <v>CABECEIRA GRANDE</v>
          </cell>
          <cell r="E766" t="str">
            <v>N</v>
          </cell>
          <cell r="F766" t="str">
            <v>S</v>
          </cell>
        </row>
        <row r="767">
          <cell r="A767">
            <v>777</v>
          </cell>
          <cell r="B767">
            <v>980580</v>
          </cell>
          <cell r="C767">
            <v>1612551000179</v>
          </cell>
          <cell r="D767" t="str">
            <v>CAMPO AZUL</v>
          </cell>
          <cell r="E767" t="str">
            <v>N</v>
          </cell>
          <cell r="F767" t="str">
            <v>S</v>
          </cell>
        </row>
        <row r="768">
          <cell r="A768">
            <v>778</v>
          </cell>
          <cell r="B768">
            <v>980582</v>
          </cell>
          <cell r="C768">
            <v>1617441000108</v>
          </cell>
          <cell r="D768" t="str">
            <v>CANTAGALO</v>
          </cell>
          <cell r="E768" t="str">
            <v>N</v>
          </cell>
          <cell r="F768" t="str">
            <v>S</v>
          </cell>
        </row>
        <row r="769">
          <cell r="A769">
            <v>779</v>
          </cell>
          <cell r="B769">
            <v>980584</v>
          </cell>
          <cell r="C769">
            <v>1612370000142</v>
          </cell>
          <cell r="D769" t="str">
            <v>CATAS ALTAS</v>
          </cell>
          <cell r="E769" t="str">
            <v>S</v>
          </cell>
          <cell r="F769" t="str">
            <v>S</v>
          </cell>
        </row>
        <row r="770">
          <cell r="A770">
            <v>780</v>
          </cell>
          <cell r="B770">
            <v>980586</v>
          </cell>
          <cell r="C770">
            <v>1612502000136</v>
          </cell>
          <cell r="D770" t="str">
            <v>CATUTI</v>
          </cell>
          <cell r="E770" t="str">
            <v>N</v>
          </cell>
          <cell r="F770" t="str">
            <v>S</v>
          </cell>
        </row>
        <row r="771">
          <cell r="A771">
            <v>781</v>
          </cell>
          <cell r="B771">
            <v>980588</v>
          </cell>
          <cell r="C771">
            <v>1612489000115</v>
          </cell>
          <cell r="D771" t="str">
            <v>CHAPADA GAÚCHA</v>
          </cell>
          <cell r="E771" t="str">
            <v>N</v>
          </cell>
          <cell r="F771" t="str">
            <v>S</v>
          </cell>
        </row>
        <row r="772">
          <cell r="A772">
            <v>782</v>
          </cell>
          <cell r="B772">
            <v>980590</v>
          </cell>
          <cell r="C772">
            <v>1612492000139</v>
          </cell>
          <cell r="D772" t="str">
            <v>CÔNEGO MARINHO</v>
          </cell>
          <cell r="E772" t="str">
            <v>N</v>
          </cell>
          <cell r="F772" t="str">
            <v>S</v>
          </cell>
        </row>
        <row r="773">
          <cell r="A773">
            <v>783</v>
          </cell>
          <cell r="B773">
            <v>980592</v>
          </cell>
          <cell r="C773">
            <v>1006232000110</v>
          </cell>
          <cell r="D773" t="str">
            <v>CONFINS</v>
          </cell>
          <cell r="E773" t="str">
            <v>N</v>
          </cell>
          <cell r="F773" t="str">
            <v>S</v>
          </cell>
        </row>
        <row r="774">
          <cell r="A774">
            <v>784</v>
          </cell>
          <cell r="B774">
            <v>980594</v>
          </cell>
          <cell r="C774">
            <v>1614862000177</v>
          </cell>
          <cell r="D774" t="str">
            <v>CÓRREGO FUNDO</v>
          </cell>
          <cell r="E774" t="str">
            <v>N</v>
          </cell>
          <cell r="F774" t="str">
            <v>S</v>
          </cell>
        </row>
        <row r="775">
          <cell r="A775">
            <v>785</v>
          </cell>
          <cell r="B775">
            <v>980596</v>
          </cell>
          <cell r="C775">
            <v>1614283000124</v>
          </cell>
          <cell r="D775" t="str">
            <v>CRISÓLITA</v>
          </cell>
          <cell r="E775" t="str">
            <v>N</v>
          </cell>
          <cell r="F775" t="str">
            <v>S</v>
          </cell>
        </row>
        <row r="776">
          <cell r="A776">
            <v>786</v>
          </cell>
          <cell r="B776">
            <v>980598</v>
          </cell>
          <cell r="C776">
            <v>1615422000134</v>
          </cell>
          <cell r="D776" t="str">
            <v>CUPARAQUE</v>
          </cell>
          <cell r="E776" t="str">
            <v>N</v>
          </cell>
          <cell r="F776" t="str">
            <v>S</v>
          </cell>
        </row>
        <row r="777">
          <cell r="A777">
            <v>787</v>
          </cell>
          <cell r="B777">
            <v>980600</v>
          </cell>
          <cell r="C777">
            <v>1613076000155</v>
          </cell>
          <cell r="D777" t="str">
            <v>CURRAL DE DENTRO</v>
          </cell>
          <cell r="E777" t="str">
            <v>N</v>
          </cell>
          <cell r="F777" t="str">
            <v>S</v>
          </cell>
        </row>
        <row r="778">
          <cell r="A778">
            <v>788</v>
          </cell>
          <cell r="B778">
            <v>980604</v>
          </cell>
          <cell r="C778">
            <v>1613073000111</v>
          </cell>
          <cell r="D778" t="str">
            <v>DIVISA ALEGRE</v>
          </cell>
          <cell r="E778" t="str">
            <v>N</v>
          </cell>
          <cell r="F778" t="str">
            <v>S</v>
          </cell>
        </row>
        <row r="779">
          <cell r="A779">
            <v>789</v>
          </cell>
          <cell r="B779">
            <v>980606</v>
          </cell>
          <cell r="C779">
            <v>1602782000100</v>
          </cell>
          <cell r="D779" t="str">
            <v>DOM BOSCO</v>
          </cell>
          <cell r="E779" t="str">
            <v>N</v>
          </cell>
          <cell r="F779" t="str">
            <v>S</v>
          </cell>
        </row>
        <row r="780">
          <cell r="A780">
            <v>790</v>
          </cell>
          <cell r="B780">
            <v>980608</v>
          </cell>
          <cell r="C780">
            <v>1613394000116</v>
          </cell>
          <cell r="D780" t="str">
            <v>FRANCISCÓPOLIS</v>
          </cell>
          <cell r="E780" t="str">
            <v>S</v>
          </cell>
          <cell r="F780" t="str">
            <v>S</v>
          </cell>
        </row>
        <row r="781">
          <cell r="A781">
            <v>791</v>
          </cell>
          <cell r="B781">
            <v>980610</v>
          </cell>
          <cell r="C781">
            <v>1615008000125</v>
          </cell>
          <cell r="D781" t="str">
            <v>FREI LAGONEGRO</v>
          </cell>
          <cell r="E781" t="str">
            <v>N</v>
          </cell>
          <cell r="F781" t="str">
            <v>S</v>
          </cell>
        </row>
        <row r="782">
          <cell r="A782">
            <v>792</v>
          </cell>
          <cell r="B782">
            <v>980612</v>
          </cell>
          <cell r="C782">
            <v>1612483000148</v>
          </cell>
          <cell r="D782" t="str">
            <v>FRUTA DE LEITE</v>
          </cell>
          <cell r="E782" t="str">
            <v>N</v>
          </cell>
          <cell r="F782" t="str">
            <v>S</v>
          </cell>
        </row>
        <row r="783">
          <cell r="A783">
            <v>793</v>
          </cell>
          <cell r="B783">
            <v>980614</v>
          </cell>
          <cell r="C783">
            <v>1612482000101</v>
          </cell>
          <cell r="D783" t="str">
            <v>GAMELEIRAS</v>
          </cell>
          <cell r="E783" t="str">
            <v>N</v>
          </cell>
          <cell r="F783" t="str">
            <v>S</v>
          </cell>
        </row>
        <row r="784">
          <cell r="A784">
            <v>794</v>
          </cell>
          <cell r="B784">
            <v>980616</v>
          </cell>
          <cell r="C784">
            <v>1612496000117</v>
          </cell>
          <cell r="D784" t="str">
            <v>GLAUCILANDIA</v>
          </cell>
          <cell r="E784" t="str">
            <v>N</v>
          </cell>
          <cell r="F784" t="str">
            <v>S</v>
          </cell>
        </row>
        <row r="785">
          <cell r="A785">
            <v>795</v>
          </cell>
          <cell r="B785">
            <v>980618</v>
          </cell>
          <cell r="C785">
            <v>1615421000190</v>
          </cell>
          <cell r="D785" t="str">
            <v>GOIABEIRA</v>
          </cell>
          <cell r="E785" t="str">
            <v>S</v>
          </cell>
          <cell r="F785" t="str">
            <v>S</v>
          </cell>
        </row>
        <row r="786">
          <cell r="A786">
            <v>796</v>
          </cell>
          <cell r="B786">
            <v>980620</v>
          </cell>
          <cell r="C786">
            <v>1611137000145</v>
          </cell>
          <cell r="D786" t="str">
            <v>GOIANÁ</v>
          </cell>
          <cell r="E786" t="str">
            <v>N</v>
          </cell>
          <cell r="F786" t="str">
            <v>S</v>
          </cell>
        </row>
        <row r="787">
          <cell r="A787">
            <v>797</v>
          </cell>
          <cell r="B787">
            <v>980622</v>
          </cell>
          <cell r="C787">
            <v>1612549000108</v>
          </cell>
          <cell r="D787" t="str">
            <v>GUARACIAMA</v>
          </cell>
          <cell r="E787" t="str">
            <v>N</v>
          </cell>
          <cell r="F787" t="str">
            <v>S</v>
          </cell>
        </row>
        <row r="788">
          <cell r="A788">
            <v>798</v>
          </cell>
          <cell r="B788">
            <v>980624</v>
          </cell>
          <cell r="C788">
            <v>1612477000190</v>
          </cell>
          <cell r="D788" t="str">
            <v>IBIRACATU</v>
          </cell>
          <cell r="E788" t="str">
            <v>N</v>
          </cell>
          <cell r="F788" t="str">
            <v>S</v>
          </cell>
        </row>
        <row r="789">
          <cell r="A789">
            <v>799</v>
          </cell>
          <cell r="B789">
            <v>980626</v>
          </cell>
          <cell r="C789">
            <v>1613233000122</v>
          </cell>
          <cell r="D789" t="str">
            <v>IMBÉ DE MINAS</v>
          </cell>
          <cell r="E789" t="str">
            <v>N</v>
          </cell>
          <cell r="F789" t="str">
            <v>S</v>
          </cell>
        </row>
        <row r="790">
          <cell r="A790">
            <v>800</v>
          </cell>
          <cell r="B790">
            <v>980628</v>
          </cell>
          <cell r="C790">
            <v>1614599000116</v>
          </cell>
          <cell r="D790" t="str">
            <v>INDAIABIRA</v>
          </cell>
          <cell r="E790" t="str">
            <v>N</v>
          </cell>
          <cell r="F790" t="str">
            <v>S</v>
          </cell>
        </row>
        <row r="791">
          <cell r="A791">
            <v>801</v>
          </cell>
          <cell r="B791">
            <v>980632</v>
          </cell>
          <cell r="C791">
            <v>1613376000134</v>
          </cell>
          <cell r="D791" t="str">
            <v>JENIPAPO DE MINAS</v>
          </cell>
          <cell r="E791" t="str">
            <v>N</v>
          </cell>
          <cell r="F791" t="str">
            <v>S</v>
          </cell>
        </row>
        <row r="792">
          <cell r="A792">
            <v>802</v>
          </cell>
          <cell r="B792">
            <v>980634</v>
          </cell>
          <cell r="C792">
            <v>1613372000156</v>
          </cell>
          <cell r="D792" t="str">
            <v>JOSÉ GONÇALVES DE MINAS</v>
          </cell>
          <cell r="E792" t="str">
            <v>N</v>
          </cell>
          <cell r="F792" t="str">
            <v>S</v>
          </cell>
        </row>
        <row r="793">
          <cell r="A793">
            <v>803</v>
          </cell>
          <cell r="B793">
            <v>980636</v>
          </cell>
          <cell r="C793">
            <v>1613072000177</v>
          </cell>
          <cell r="D793" t="str">
            <v>JOSÉ RAYDAN</v>
          </cell>
          <cell r="E793" t="str">
            <v>N</v>
          </cell>
          <cell r="F793" t="str">
            <v>S</v>
          </cell>
        </row>
        <row r="794">
          <cell r="A794">
            <v>804</v>
          </cell>
          <cell r="B794">
            <v>980638</v>
          </cell>
          <cell r="C794">
            <v>1612503000180</v>
          </cell>
          <cell r="D794" t="str">
            <v>JOSENÓPOLIS</v>
          </cell>
          <cell r="E794" t="str">
            <v>N</v>
          </cell>
          <cell r="F794" t="str">
            <v>S</v>
          </cell>
        </row>
        <row r="795">
          <cell r="A795">
            <v>805</v>
          </cell>
          <cell r="B795">
            <v>980640</v>
          </cell>
          <cell r="C795">
            <v>1612485000137</v>
          </cell>
          <cell r="D795" t="str">
            <v>JUVENÍLIA</v>
          </cell>
          <cell r="E795" t="str">
            <v>N</v>
          </cell>
          <cell r="F795" t="str">
            <v>S</v>
          </cell>
        </row>
        <row r="796">
          <cell r="A796">
            <v>806</v>
          </cell>
          <cell r="B796">
            <v>980642</v>
          </cell>
          <cell r="C796">
            <v>1587109000130</v>
          </cell>
          <cell r="D796" t="str">
            <v>LEME DO PRADO</v>
          </cell>
          <cell r="E796" t="str">
            <v>N</v>
          </cell>
          <cell r="F796" t="str">
            <v>S</v>
          </cell>
        </row>
        <row r="797">
          <cell r="A797">
            <v>807</v>
          </cell>
          <cell r="B797">
            <v>980644</v>
          </cell>
          <cell r="C797">
            <v>1615423000189</v>
          </cell>
          <cell r="D797" t="str">
            <v>LUISBURGO</v>
          </cell>
          <cell r="E797" t="str">
            <v>S</v>
          </cell>
          <cell r="F797" t="str">
            <v>S</v>
          </cell>
        </row>
        <row r="798">
          <cell r="A798">
            <v>808</v>
          </cell>
          <cell r="B798">
            <v>980646</v>
          </cell>
          <cell r="C798">
            <v>1612887000131</v>
          </cell>
          <cell r="D798" t="str">
            <v>LUISLÂNDIA</v>
          </cell>
          <cell r="E798" t="str">
            <v>N</v>
          </cell>
          <cell r="F798" t="str">
            <v>S</v>
          </cell>
        </row>
        <row r="799">
          <cell r="A799">
            <v>809</v>
          </cell>
          <cell r="B799">
            <v>980648</v>
          </cell>
          <cell r="C799">
            <v>1612508000103</v>
          </cell>
          <cell r="D799" t="str">
            <v>MÁRIO CAMPOS</v>
          </cell>
          <cell r="E799" t="str">
            <v>S</v>
          </cell>
          <cell r="F799" t="str">
            <v>S</v>
          </cell>
        </row>
        <row r="800">
          <cell r="A800">
            <v>810</v>
          </cell>
          <cell r="B800">
            <v>980650</v>
          </cell>
          <cell r="C800">
            <v>1615420000145</v>
          </cell>
          <cell r="D800" t="str">
            <v>MARTINS SOARES</v>
          </cell>
          <cell r="E800" t="str">
            <v>S</v>
          </cell>
          <cell r="F800" t="str">
            <v>S</v>
          </cell>
        </row>
        <row r="801">
          <cell r="A801">
            <v>811</v>
          </cell>
          <cell r="B801">
            <v>980652</v>
          </cell>
          <cell r="C801">
            <v>1612491000194</v>
          </cell>
          <cell r="D801" t="str">
            <v>MIRAVÂNIA</v>
          </cell>
          <cell r="E801" t="str">
            <v>N</v>
          </cell>
          <cell r="F801" t="str">
            <v>S</v>
          </cell>
        </row>
        <row r="802">
          <cell r="A802">
            <v>812</v>
          </cell>
          <cell r="B802">
            <v>980654</v>
          </cell>
          <cell r="C802">
            <v>1615007000180</v>
          </cell>
          <cell r="D802" t="str">
            <v>MONTE FORMOSO</v>
          </cell>
          <cell r="E802" t="str">
            <v>N</v>
          </cell>
          <cell r="F802" t="str">
            <v>S</v>
          </cell>
        </row>
        <row r="803">
          <cell r="A803">
            <v>813</v>
          </cell>
          <cell r="B803">
            <v>980656</v>
          </cell>
          <cell r="C803">
            <v>1613208000149</v>
          </cell>
          <cell r="D803" t="str">
            <v>NAQUE</v>
          </cell>
          <cell r="E803" t="str">
            <v>S</v>
          </cell>
          <cell r="F803" t="str">
            <v>S</v>
          </cell>
        </row>
        <row r="804">
          <cell r="A804">
            <v>814</v>
          </cell>
          <cell r="B804">
            <v>980658</v>
          </cell>
          <cell r="C804">
            <v>1593752000176</v>
          </cell>
          <cell r="D804" t="str">
            <v>NATALÂNDIA</v>
          </cell>
          <cell r="E804" t="str">
            <v>N</v>
          </cell>
          <cell r="F804" t="str">
            <v>S</v>
          </cell>
        </row>
        <row r="805">
          <cell r="A805">
            <v>815</v>
          </cell>
          <cell r="B805">
            <v>980660</v>
          </cell>
          <cell r="C805">
            <v>1612495000172</v>
          </cell>
          <cell r="D805" t="str">
            <v>NINHEIRA</v>
          </cell>
          <cell r="E805" t="str">
            <v>S</v>
          </cell>
          <cell r="F805" t="str">
            <v>S</v>
          </cell>
        </row>
        <row r="806">
          <cell r="A806">
            <v>816</v>
          </cell>
          <cell r="B806">
            <v>980662</v>
          </cell>
          <cell r="C806">
            <v>1613169000180</v>
          </cell>
          <cell r="D806" t="str">
            <v>NOVA BELÉM</v>
          </cell>
          <cell r="E806" t="str">
            <v>N</v>
          </cell>
          <cell r="F806" t="str">
            <v>S</v>
          </cell>
        </row>
        <row r="807">
          <cell r="A807">
            <v>817</v>
          </cell>
          <cell r="B807">
            <v>980664</v>
          </cell>
          <cell r="C807">
            <v>1612499000150</v>
          </cell>
          <cell r="D807" t="str">
            <v>NOVA PORTEIRINHA</v>
          </cell>
          <cell r="E807" t="str">
            <v>N</v>
          </cell>
          <cell r="F807" t="str">
            <v>S</v>
          </cell>
        </row>
        <row r="808">
          <cell r="A808">
            <v>818</v>
          </cell>
          <cell r="B808">
            <v>980666</v>
          </cell>
          <cell r="C808">
            <v>1613373000109</v>
          </cell>
          <cell r="D808" t="str">
            <v>NOVO ORIENTE DE MINAS</v>
          </cell>
          <cell r="E808" t="str">
            <v>N</v>
          </cell>
          <cell r="F808" t="str">
            <v>S</v>
          </cell>
        </row>
        <row r="809">
          <cell r="A809">
            <v>819</v>
          </cell>
          <cell r="B809">
            <v>980668</v>
          </cell>
          <cell r="C809">
            <v>1616420000160</v>
          </cell>
          <cell r="D809" t="str">
            <v>NOVORIZONTE</v>
          </cell>
          <cell r="E809" t="str">
            <v>N</v>
          </cell>
          <cell r="F809" t="str">
            <v>S</v>
          </cell>
        </row>
        <row r="810">
          <cell r="A810">
            <v>820</v>
          </cell>
          <cell r="B810">
            <v>980670</v>
          </cell>
          <cell r="C810">
            <v>1612547000100</v>
          </cell>
          <cell r="D810" t="str">
            <v>OLHOS D' ÁGUA</v>
          </cell>
          <cell r="E810" t="str">
            <v>N</v>
          </cell>
          <cell r="F810" t="str">
            <v>S</v>
          </cell>
        </row>
        <row r="811">
          <cell r="A811">
            <v>821</v>
          </cell>
          <cell r="B811">
            <v>980672</v>
          </cell>
          <cell r="C811">
            <v>1616836000188</v>
          </cell>
          <cell r="D811" t="str">
            <v>ORATÓRIOS</v>
          </cell>
          <cell r="E811" t="str">
            <v>S</v>
          </cell>
          <cell r="F811" t="str">
            <v>S</v>
          </cell>
        </row>
        <row r="812">
          <cell r="A812">
            <v>822</v>
          </cell>
          <cell r="B812">
            <v>980674</v>
          </cell>
          <cell r="C812">
            <v>1616271000139</v>
          </cell>
          <cell r="D812" t="str">
            <v>ORIZANIA</v>
          </cell>
          <cell r="E812" t="str">
            <v>S</v>
          </cell>
          <cell r="F812" t="str">
            <v>S</v>
          </cell>
        </row>
        <row r="813">
          <cell r="A813">
            <v>823</v>
          </cell>
          <cell r="B813">
            <v>980676</v>
          </cell>
          <cell r="C813">
            <v>1612490000140</v>
          </cell>
          <cell r="D813" t="str">
            <v>PADRE CARVALHO</v>
          </cell>
          <cell r="E813" t="str">
            <v>N</v>
          </cell>
          <cell r="F813" t="str">
            <v>S</v>
          </cell>
        </row>
        <row r="814">
          <cell r="A814">
            <v>824</v>
          </cell>
          <cell r="B814">
            <v>980678</v>
          </cell>
          <cell r="C814">
            <v>1612479000180</v>
          </cell>
          <cell r="D814" t="str">
            <v>PAI PEDRO</v>
          </cell>
          <cell r="E814" t="str">
            <v>N</v>
          </cell>
          <cell r="F814" t="str">
            <v>S</v>
          </cell>
        </row>
        <row r="815">
          <cell r="A815">
            <v>825</v>
          </cell>
          <cell r="B815">
            <v>980680</v>
          </cell>
          <cell r="C815">
            <v>1612478000135</v>
          </cell>
          <cell r="D815" t="str">
            <v>PATIS</v>
          </cell>
          <cell r="E815" t="str">
            <v>N</v>
          </cell>
          <cell r="F815" t="str">
            <v>S</v>
          </cell>
        </row>
        <row r="816">
          <cell r="A816">
            <v>826</v>
          </cell>
          <cell r="B816">
            <v>980682</v>
          </cell>
          <cell r="C816">
            <v>1640429000106</v>
          </cell>
          <cell r="D816" t="str">
            <v>PEDRA BONITA</v>
          </cell>
          <cell r="E816" t="str">
            <v>S</v>
          </cell>
          <cell r="F816" t="str">
            <v>S</v>
          </cell>
        </row>
        <row r="817">
          <cell r="A817">
            <v>827</v>
          </cell>
          <cell r="B817">
            <v>980684</v>
          </cell>
          <cell r="C817">
            <v>1613077000108</v>
          </cell>
          <cell r="D817" t="str">
            <v>PERIQUITO</v>
          </cell>
          <cell r="E817" t="str">
            <v>S</v>
          </cell>
          <cell r="F817" t="str">
            <v>S</v>
          </cell>
        </row>
        <row r="818">
          <cell r="A818">
            <v>828</v>
          </cell>
          <cell r="B818">
            <v>980686</v>
          </cell>
          <cell r="C818">
            <v>1613130000162</v>
          </cell>
          <cell r="D818" t="str">
            <v>PIEDADE DE CARATINGA</v>
          </cell>
          <cell r="E818" t="str">
            <v>N</v>
          </cell>
          <cell r="F818" t="str">
            <v>S</v>
          </cell>
        </row>
        <row r="819">
          <cell r="A819">
            <v>829</v>
          </cell>
          <cell r="B819">
            <v>980688</v>
          </cell>
          <cell r="C819">
            <v>1613204000160</v>
          </cell>
          <cell r="D819" t="str">
            <v>PINGO D' ÁGUA</v>
          </cell>
          <cell r="E819" t="str">
            <v>S</v>
          </cell>
          <cell r="F819" t="str">
            <v>S</v>
          </cell>
        </row>
        <row r="820">
          <cell r="A820">
            <v>830</v>
          </cell>
          <cell r="B820">
            <v>980690</v>
          </cell>
          <cell r="C820">
            <v>1612481000159</v>
          </cell>
          <cell r="D820" t="str">
            <v>PINTÓPOLIS</v>
          </cell>
          <cell r="E820" t="str">
            <v>S</v>
          </cell>
          <cell r="F820" t="str">
            <v>S</v>
          </cell>
        </row>
        <row r="821">
          <cell r="A821">
            <v>831</v>
          </cell>
          <cell r="B821">
            <v>980692</v>
          </cell>
          <cell r="C821">
            <v>1612500000147</v>
          </cell>
          <cell r="D821" t="str">
            <v>PONTO CHIQUE</v>
          </cell>
          <cell r="E821" t="str">
            <v>S</v>
          </cell>
          <cell r="F821" t="str">
            <v>S</v>
          </cell>
        </row>
        <row r="822">
          <cell r="A822">
            <v>832</v>
          </cell>
          <cell r="B822">
            <v>980694</v>
          </cell>
          <cell r="C822">
            <v>1613377000189</v>
          </cell>
          <cell r="D822" t="str">
            <v>PONTO DOS VOLANTES</v>
          </cell>
          <cell r="E822" t="str">
            <v>N</v>
          </cell>
          <cell r="F822" t="str">
            <v>S</v>
          </cell>
        </row>
        <row r="823">
          <cell r="A823">
            <v>833</v>
          </cell>
          <cell r="B823">
            <v>980696</v>
          </cell>
          <cell r="C823">
            <v>1614977000161</v>
          </cell>
          <cell r="D823" t="str">
            <v>REDUTO</v>
          </cell>
          <cell r="E823" t="str">
            <v>S</v>
          </cell>
          <cell r="F823" t="str">
            <v>S</v>
          </cell>
        </row>
        <row r="824">
          <cell r="A824">
            <v>834</v>
          </cell>
          <cell r="B824">
            <v>980698</v>
          </cell>
          <cell r="C824">
            <v>1616837000122</v>
          </cell>
          <cell r="D824" t="str">
            <v>ROSÁRIO DA LIMEIRA</v>
          </cell>
          <cell r="E824" t="str">
            <v>S</v>
          </cell>
          <cell r="F824" t="str">
            <v>S</v>
          </cell>
        </row>
        <row r="825">
          <cell r="A825">
            <v>835</v>
          </cell>
          <cell r="B825">
            <v>980700</v>
          </cell>
          <cell r="C825">
            <v>1611138000190</v>
          </cell>
          <cell r="D825" t="str">
            <v>SANTA BÁRBARA DO MONTE VERDE</v>
          </cell>
          <cell r="E825" t="str">
            <v>N</v>
          </cell>
          <cell r="F825" t="str">
            <v>S</v>
          </cell>
        </row>
        <row r="826">
          <cell r="A826">
            <v>836</v>
          </cell>
          <cell r="B826">
            <v>980702</v>
          </cell>
          <cell r="C826">
            <v>1615371000140</v>
          </cell>
          <cell r="D826" t="str">
            <v>SANTA CRUZ DE MINAS</v>
          </cell>
          <cell r="E826" t="str">
            <v>N</v>
          </cell>
          <cell r="F826" t="str">
            <v>S</v>
          </cell>
        </row>
        <row r="827">
          <cell r="A827">
            <v>837</v>
          </cell>
          <cell r="B827">
            <v>980704</v>
          </cell>
          <cell r="C827">
            <v>1612497000161</v>
          </cell>
          <cell r="D827" t="str">
            <v>SANTA CRUZ DE SALINAS</v>
          </cell>
          <cell r="E827" t="str">
            <v>N</v>
          </cell>
          <cell r="F827" t="str">
            <v>S</v>
          </cell>
        </row>
        <row r="828">
          <cell r="A828">
            <v>838</v>
          </cell>
          <cell r="B828">
            <v>980706</v>
          </cell>
          <cell r="C828">
            <v>1613395000160</v>
          </cell>
          <cell r="D828" t="str">
            <v>SANTA HELENA DE MINAS</v>
          </cell>
          <cell r="E828" t="str">
            <v>N</v>
          </cell>
          <cell r="F828" t="str">
            <v>S</v>
          </cell>
        </row>
        <row r="829">
          <cell r="A829">
            <v>839</v>
          </cell>
          <cell r="B829">
            <v>980708</v>
          </cell>
          <cell r="C829">
            <v>1612484000192</v>
          </cell>
          <cell r="D829" t="str">
            <v>SANTO ANTÔNIO DO RETIRO</v>
          </cell>
          <cell r="E829" t="str">
            <v>N</v>
          </cell>
          <cell r="F829" t="str">
            <v>S</v>
          </cell>
        </row>
        <row r="830">
          <cell r="A830">
            <v>840</v>
          </cell>
          <cell r="B830">
            <v>980710</v>
          </cell>
          <cell r="C830">
            <v>1613129000138</v>
          </cell>
          <cell r="D830" t="str">
            <v>SÃO DOMINGOS DAS DORES</v>
          </cell>
          <cell r="E830" t="str">
            <v>N</v>
          </cell>
          <cell r="F830" t="str">
            <v>S</v>
          </cell>
        </row>
        <row r="831">
          <cell r="A831">
            <v>841</v>
          </cell>
          <cell r="B831">
            <v>980712</v>
          </cell>
          <cell r="C831">
            <v>1613121000171</v>
          </cell>
          <cell r="D831" t="str">
            <v>SÃO FÉLIX DE MINAS</v>
          </cell>
          <cell r="E831" t="str">
            <v>N</v>
          </cell>
          <cell r="F831" t="str">
            <v>S</v>
          </cell>
        </row>
        <row r="832">
          <cell r="A832">
            <v>842</v>
          </cell>
          <cell r="B832">
            <v>980714</v>
          </cell>
          <cell r="C832">
            <v>1613075000100</v>
          </cell>
          <cell r="D832" t="str">
            <v>SÃO GERALDO DO BAIXIO</v>
          </cell>
          <cell r="E832" t="str">
            <v>S</v>
          </cell>
          <cell r="F832" t="str">
            <v>S</v>
          </cell>
        </row>
        <row r="833">
          <cell r="A833">
            <v>843</v>
          </cell>
          <cell r="B833">
            <v>980716</v>
          </cell>
          <cell r="C833">
            <v>1612494000128</v>
          </cell>
          <cell r="D833" t="str">
            <v>SÃO JOÃO DA LAGOA</v>
          </cell>
          <cell r="E833" t="str">
            <v>N</v>
          </cell>
          <cell r="F833" t="str">
            <v>S</v>
          </cell>
        </row>
        <row r="834">
          <cell r="A834">
            <v>844</v>
          </cell>
          <cell r="B834">
            <v>980718</v>
          </cell>
          <cell r="C834">
            <v>1612486000181</v>
          </cell>
          <cell r="D834" t="str">
            <v>SÃO JOÃO DAS MISSÕES</v>
          </cell>
          <cell r="E834" t="str">
            <v>N</v>
          </cell>
          <cell r="F834" t="str">
            <v>S</v>
          </cell>
        </row>
        <row r="835">
          <cell r="A835">
            <v>845</v>
          </cell>
          <cell r="B835">
            <v>980720</v>
          </cell>
          <cell r="C835">
            <v>1612474000157</v>
          </cell>
          <cell r="D835" t="str">
            <v>SÃO JOÃO DO PACUÍ</v>
          </cell>
          <cell r="E835" t="str">
            <v>N</v>
          </cell>
          <cell r="F835" t="str">
            <v>S</v>
          </cell>
        </row>
        <row r="836">
          <cell r="A836">
            <v>846</v>
          </cell>
          <cell r="B836">
            <v>980722</v>
          </cell>
          <cell r="C836">
            <v>1612516000150</v>
          </cell>
          <cell r="D836" t="str">
            <v>SÃO JOAQUIM DE BICAS</v>
          </cell>
          <cell r="E836" t="str">
            <v>N</v>
          </cell>
          <cell r="F836" t="str">
            <v>S</v>
          </cell>
        </row>
        <row r="837">
          <cell r="A837">
            <v>847</v>
          </cell>
          <cell r="B837">
            <v>980724</v>
          </cell>
          <cell r="C837">
            <v>1616458000132</v>
          </cell>
          <cell r="D837" t="str">
            <v>SÃO JOSÉ DA BARRA</v>
          </cell>
          <cell r="E837" t="str">
            <v>N</v>
          </cell>
          <cell r="F837" t="str">
            <v>S</v>
          </cell>
        </row>
        <row r="838">
          <cell r="A838">
            <v>848</v>
          </cell>
          <cell r="B838">
            <v>980726</v>
          </cell>
          <cell r="C838">
            <v>1616854000160</v>
          </cell>
          <cell r="D838" t="str">
            <v>SÃO SEBASTIÃO DA VARGEM ALEGRE</v>
          </cell>
          <cell r="E838" t="str">
            <v>S</v>
          </cell>
          <cell r="F838" t="str">
            <v>S</v>
          </cell>
        </row>
        <row r="839">
          <cell r="A839">
            <v>849</v>
          </cell>
          <cell r="B839">
            <v>980728</v>
          </cell>
          <cell r="C839">
            <v>1613123000160</v>
          </cell>
          <cell r="D839" t="str">
            <v>SÃO SEBASTIÃO DO ANTA</v>
          </cell>
          <cell r="E839" t="str">
            <v>N</v>
          </cell>
          <cell r="F839" t="str">
            <v>S</v>
          </cell>
        </row>
        <row r="840">
          <cell r="A840">
            <v>850</v>
          </cell>
          <cell r="B840">
            <v>980730</v>
          </cell>
          <cell r="C840">
            <v>1612509000158</v>
          </cell>
          <cell r="D840" t="str">
            <v>SARZEDO</v>
          </cell>
          <cell r="E840" t="str">
            <v>S</v>
          </cell>
          <cell r="F840" t="str">
            <v>S</v>
          </cell>
        </row>
        <row r="841">
          <cell r="A841">
            <v>851</v>
          </cell>
          <cell r="B841">
            <v>980734</v>
          </cell>
          <cell r="C841">
            <v>1625189000170</v>
          </cell>
          <cell r="D841" t="str">
            <v>SEM-PEIXE</v>
          </cell>
          <cell r="E841" t="str">
            <v>S</v>
          </cell>
          <cell r="F841" t="str">
            <v>S</v>
          </cell>
        </row>
        <row r="842">
          <cell r="A842">
            <v>852</v>
          </cell>
          <cell r="B842">
            <v>980736</v>
          </cell>
          <cell r="C842">
            <v>1612501000191</v>
          </cell>
          <cell r="D842" t="str">
            <v>SERRANÓPOLIS DE MINAS</v>
          </cell>
          <cell r="E842" t="str">
            <v>N</v>
          </cell>
          <cell r="F842" t="str">
            <v>S</v>
          </cell>
        </row>
        <row r="843">
          <cell r="A843">
            <v>853</v>
          </cell>
          <cell r="B843">
            <v>980732</v>
          </cell>
          <cell r="C843">
            <v>1613375000190</v>
          </cell>
          <cell r="D843" t="str">
            <v>SETUBINHA</v>
          </cell>
          <cell r="E843" t="str">
            <v>S</v>
          </cell>
          <cell r="F843" t="str">
            <v>S</v>
          </cell>
        </row>
        <row r="844">
          <cell r="A844">
            <v>854</v>
          </cell>
          <cell r="B844">
            <v>980738</v>
          </cell>
          <cell r="C844">
            <v>1616741000164</v>
          </cell>
          <cell r="D844" t="str">
            <v>TAPARUBA</v>
          </cell>
          <cell r="E844" t="str">
            <v>S</v>
          </cell>
          <cell r="F844" t="str">
            <v>S</v>
          </cell>
        </row>
        <row r="845">
          <cell r="A845">
            <v>855</v>
          </cell>
          <cell r="B845">
            <v>980740</v>
          </cell>
          <cell r="C845">
            <v>1601656000122</v>
          </cell>
          <cell r="D845" t="str">
            <v>TOCOS DO MOJI</v>
          </cell>
          <cell r="E845" t="str">
            <v>N</v>
          </cell>
          <cell r="F845" t="str">
            <v>S</v>
          </cell>
        </row>
        <row r="846">
          <cell r="A846">
            <v>856</v>
          </cell>
          <cell r="B846">
            <v>980742</v>
          </cell>
          <cell r="C846">
            <v>1051819000140</v>
          </cell>
          <cell r="D846" t="str">
            <v>UNIÃO DE MINAS</v>
          </cell>
          <cell r="E846" t="str">
            <v>N</v>
          </cell>
          <cell r="F846" t="str">
            <v>S</v>
          </cell>
        </row>
        <row r="847">
          <cell r="A847">
            <v>857</v>
          </cell>
          <cell r="B847">
            <v>980744</v>
          </cell>
          <cell r="C847">
            <v>1609942000134</v>
          </cell>
          <cell r="D847" t="str">
            <v>URUANA DE MINAS</v>
          </cell>
          <cell r="E847" t="str">
            <v>N</v>
          </cell>
          <cell r="F847" t="str">
            <v>S</v>
          </cell>
        </row>
        <row r="848">
          <cell r="A848">
            <v>858</v>
          </cell>
          <cell r="B848">
            <v>980746</v>
          </cell>
          <cell r="C848">
            <v>1613128000193</v>
          </cell>
          <cell r="D848" t="str">
            <v>VARGEM ALEGRE</v>
          </cell>
          <cell r="E848" t="str">
            <v>N</v>
          </cell>
          <cell r="F848" t="str">
            <v>S</v>
          </cell>
        </row>
        <row r="849">
          <cell r="A849">
            <v>859</v>
          </cell>
          <cell r="B849">
            <v>980748</v>
          </cell>
          <cell r="C849">
            <v>1612885000142</v>
          </cell>
          <cell r="D849" t="str">
            <v>VARGEM GRANDE DO RIO PARDO</v>
          </cell>
          <cell r="E849" t="str">
            <v>N</v>
          </cell>
          <cell r="F849" t="str">
            <v>S</v>
          </cell>
        </row>
        <row r="850">
          <cell r="A850">
            <v>860</v>
          </cell>
          <cell r="B850">
            <v>980750</v>
          </cell>
          <cell r="C850">
            <v>1609780000134</v>
          </cell>
          <cell r="D850" t="str">
            <v>VARJÃO DE MINAS</v>
          </cell>
          <cell r="E850" t="str">
            <v>N</v>
          </cell>
          <cell r="F850" t="str">
            <v>S</v>
          </cell>
        </row>
        <row r="851">
          <cell r="A851">
            <v>861</v>
          </cell>
          <cell r="B851">
            <v>980752</v>
          </cell>
          <cell r="C851">
            <v>1612505000170</v>
          </cell>
          <cell r="D851" t="str">
            <v>VERDELÂNDIA</v>
          </cell>
          <cell r="E851" t="str">
            <v>N</v>
          </cell>
          <cell r="F851" t="str">
            <v>S</v>
          </cell>
        </row>
        <row r="852">
          <cell r="A852">
            <v>862</v>
          </cell>
          <cell r="B852">
            <v>980754</v>
          </cell>
          <cell r="C852">
            <v>1614685000129</v>
          </cell>
          <cell r="D852" t="str">
            <v>VEREDINHA</v>
          </cell>
          <cell r="E852" t="str">
            <v>N</v>
          </cell>
          <cell r="F852" t="str">
            <v>S</v>
          </cell>
        </row>
        <row r="853">
          <cell r="A853">
            <v>863</v>
          </cell>
          <cell r="B853">
            <v>980756</v>
          </cell>
          <cell r="C853">
            <v>1620744000171</v>
          </cell>
          <cell r="D853" t="str">
            <v>VERMELHO NOVO</v>
          </cell>
          <cell r="E853" t="str">
            <v>N</v>
          </cell>
          <cell r="F853" t="str">
            <v>S</v>
          </cell>
        </row>
        <row r="854">
          <cell r="A854">
            <v>864</v>
          </cell>
          <cell r="B854">
            <v>980602</v>
          </cell>
          <cell r="C854">
            <v>1020881000175</v>
          </cell>
          <cell r="D854" t="str">
            <v>DELTA</v>
          </cell>
          <cell r="E854" t="str">
            <v>N</v>
          </cell>
          <cell r="F854" t="str">
            <v>S</v>
          </cell>
        </row>
        <row r="855">
          <cell r="A855">
            <v>865</v>
          </cell>
          <cell r="B855">
            <v>980630</v>
          </cell>
          <cell r="C855">
            <v>1612476000146</v>
          </cell>
          <cell r="D855" t="str">
            <v>JAPONVAR</v>
          </cell>
          <cell r="E855" t="str">
            <v>N</v>
          </cell>
          <cell r="F855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4"/>
  <sheetViews>
    <sheetView tabSelected="1" workbookViewId="0">
      <selection activeCell="A18" sqref="A18:E18"/>
    </sheetView>
  </sheetViews>
  <sheetFormatPr defaultColWidth="12.28515625" defaultRowHeight="15" x14ac:dyDescent="0.25"/>
  <cols>
    <col min="1" max="1" width="12.5703125" style="7" customWidth="1"/>
    <col min="2" max="2" width="39.42578125" style="7" customWidth="1"/>
    <col min="3" max="3" width="21.7109375" style="10" customWidth="1"/>
    <col min="4" max="4" width="24.85546875" style="7" customWidth="1"/>
    <col min="5" max="5" width="22.85546875" style="7" customWidth="1"/>
    <col min="6" max="6" width="12.28515625" style="7"/>
    <col min="7" max="7" width="14.28515625" style="7" bestFit="1" customWidth="1"/>
    <col min="8" max="8" width="13.28515625" style="7" bestFit="1" customWidth="1"/>
    <col min="9" max="9" width="14.28515625" style="7" bestFit="1" customWidth="1"/>
    <col min="10" max="10" width="13.28515625" style="7" bestFit="1" customWidth="1"/>
    <col min="11" max="16384" width="12.28515625" style="7"/>
  </cols>
  <sheetData>
    <row r="1" spans="1:5" x14ac:dyDescent="0.25">
      <c r="A1" s="115" t="s">
        <v>1259</v>
      </c>
      <c r="B1" s="115"/>
      <c r="C1" s="115"/>
      <c r="D1" s="115"/>
      <c r="E1" s="115"/>
    </row>
    <row r="2" spans="1:5" x14ac:dyDescent="0.25">
      <c r="A2" s="19"/>
      <c r="B2" s="19"/>
      <c r="C2" s="20"/>
      <c r="D2" s="19"/>
      <c r="E2" s="19"/>
    </row>
    <row r="3" spans="1:5" ht="37.5" customHeight="1" x14ac:dyDescent="0.25">
      <c r="A3" s="116" t="s">
        <v>861</v>
      </c>
      <c r="B3" s="116"/>
      <c r="C3" s="116"/>
      <c r="D3" s="116"/>
      <c r="E3" s="116"/>
    </row>
    <row r="4" spans="1:5" x14ac:dyDescent="0.25">
      <c r="A4" s="28"/>
      <c r="B4" s="28"/>
      <c r="C4" s="28"/>
      <c r="D4" s="21"/>
      <c r="E4" s="28"/>
    </row>
    <row r="5" spans="1:5" ht="39.75" customHeight="1" x14ac:dyDescent="0.25">
      <c r="A5" s="117" t="s">
        <v>870</v>
      </c>
      <c r="B5" s="117"/>
      <c r="C5" s="117"/>
      <c r="D5" s="117"/>
      <c r="E5" s="117"/>
    </row>
    <row r="6" spans="1:5" x14ac:dyDescent="0.25">
      <c r="A6" s="22"/>
      <c r="B6" s="22"/>
      <c r="C6" s="29"/>
      <c r="D6" s="23"/>
      <c r="E6" s="22"/>
    </row>
    <row r="7" spans="1:5" x14ac:dyDescent="0.25">
      <c r="A7" s="118" t="s">
        <v>862</v>
      </c>
      <c r="B7" s="118"/>
      <c r="C7" s="118"/>
      <c r="D7" s="118"/>
      <c r="E7" s="118"/>
    </row>
    <row r="8" spans="1:5" x14ac:dyDescent="0.25">
      <c r="A8" s="30"/>
      <c r="B8" s="30"/>
      <c r="C8" s="24"/>
      <c r="D8" s="25"/>
      <c r="E8" s="30"/>
    </row>
    <row r="9" spans="1:5" x14ac:dyDescent="0.25">
      <c r="A9" s="30"/>
      <c r="B9" s="30"/>
      <c r="C9" s="24"/>
      <c r="D9" s="25"/>
      <c r="E9" s="30"/>
    </row>
    <row r="10" spans="1:5" x14ac:dyDescent="0.25">
      <c r="A10" s="119"/>
      <c r="B10" s="119"/>
      <c r="C10" s="119"/>
      <c r="D10" s="119"/>
      <c r="E10" s="119"/>
    </row>
    <row r="11" spans="1:5" x14ac:dyDescent="0.25">
      <c r="A11" s="26"/>
      <c r="B11" s="26"/>
      <c r="C11" s="26"/>
      <c r="D11" s="26"/>
      <c r="E11" s="26"/>
    </row>
    <row r="12" spans="1:5" x14ac:dyDescent="0.25">
      <c r="A12" s="102" t="s">
        <v>863</v>
      </c>
      <c r="B12" s="102"/>
      <c r="C12" s="102"/>
      <c r="D12" s="102" t="s">
        <v>864</v>
      </c>
      <c r="E12" s="102"/>
    </row>
    <row r="13" spans="1:5" x14ac:dyDescent="0.25">
      <c r="A13" s="102" t="s">
        <v>865</v>
      </c>
      <c r="B13" s="102"/>
      <c r="C13" s="102"/>
      <c r="D13" s="103" t="s">
        <v>866</v>
      </c>
      <c r="E13" s="103"/>
    </row>
    <row r="14" spans="1:5" x14ac:dyDescent="0.25">
      <c r="A14" s="24"/>
      <c r="B14" s="24"/>
      <c r="C14" s="24"/>
      <c r="D14" s="24"/>
      <c r="E14" s="24"/>
    </row>
    <row r="16" spans="1:5" s="1" customFormat="1" x14ac:dyDescent="0.25">
      <c r="A16" s="104" t="s">
        <v>855</v>
      </c>
      <c r="B16" s="104"/>
      <c r="C16" s="104"/>
      <c r="D16" s="104"/>
      <c r="E16" s="104"/>
    </row>
    <row r="17" spans="1:13" s="1" customFormat="1" x14ac:dyDescent="0.25">
      <c r="A17" s="104" t="s">
        <v>1260</v>
      </c>
      <c r="B17" s="104"/>
      <c r="C17" s="104"/>
      <c r="D17" s="104"/>
      <c r="E17" s="104"/>
    </row>
    <row r="18" spans="1:13" s="2" customFormat="1" x14ac:dyDescent="0.25">
      <c r="A18" s="105" t="s">
        <v>867</v>
      </c>
      <c r="B18" s="105"/>
      <c r="C18" s="105"/>
      <c r="D18" s="105"/>
      <c r="E18" s="105"/>
    </row>
    <row r="19" spans="1:13" s="3" customFormat="1" ht="20.25" customHeight="1" x14ac:dyDescent="0.25">
      <c r="A19" s="106" t="s">
        <v>857</v>
      </c>
      <c r="B19" s="109" t="s">
        <v>854</v>
      </c>
      <c r="C19" s="112" t="s">
        <v>868</v>
      </c>
      <c r="D19" s="113"/>
      <c r="E19" s="114"/>
    </row>
    <row r="20" spans="1:13" s="3" customFormat="1" ht="12.75" customHeight="1" x14ac:dyDescent="0.25">
      <c r="A20" s="107"/>
      <c r="B20" s="110"/>
      <c r="C20" s="31" t="s">
        <v>858</v>
      </c>
      <c r="D20" s="31" t="s">
        <v>859</v>
      </c>
      <c r="E20" s="31" t="s">
        <v>856</v>
      </c>
    </row>
    <row r="21" spans="1:13" s="1" customFormat="1" x14ac:dyDescent="0.25">
      <c r="A21" s="108"/>
      <c r="B21" s="111"/>
      <c r="C21" s="32">
        <v>1</v>
      </c>
      <c r="D21" s="33">
        <v>2</v>
      </c>
      <c r="E21" s="32" t="s">
        <v>860</v>
      </c>
      <c r="G21" s="27"/>
    </row>
    <row r="22" spans="1:13" s="1" customFormat="1" x14ac:dyDescent="0.25">
      <c r="A22" s="4">
        <v>1</v>
      </c>
      <c r="B22" s="5" t="s">
        <v>0</v>
      </c>
      <c r="C22" s="6">
        <v>27943.95</v>
      </c>
      <c r="D22" s="6">
        <v>5588.79</v>
      </c>
      <c r="E22" s="6">
        <v>22355.16</v>
      </c>
      <c r="G22" s="27"/>
      <c r="H22" s="27"/>
      <c r="I22" s="27"/>
      <c r="J22" s="27"/>
      <c r="K22" s="27"/>
      <c r="L22" s="27"/>
      <c r="M22" s="27"/>
    </row>
    <row r="23" spans="1:13" s="1" customFormat="1" x14ac:dyDescent="0.25">
      <c r="A23" s="4">
        <v>2</v>
      </c>
      <c r="B23" s="5" t="s">
        <v>1</v>
      </c>
      <c r="C23" s="6">
        <v>0</v>
      </c>
      <c r="D23" s="6">
        <v>0</v>
      </c>
      <c r="E23" s="6">
        <v>0</v>
      </c>
      <c r="G23" s="27"/>
      <c r="H23" s="27"/>
      <c r="I23" s="27"/>
      <c r="J23" s="27"/>
      <c r="K23" s="27"/>
      <c r="L23" s="27"/>
      <c r="M23" s="27"/>
    </row>
    <row r="24" spans="1:13" s="1" customFormat="1" x14ac:dyDescent="0.25">
      <c r="A24" s="4">
        <v>3</v>
      </c>
      <c r="B24" s="5" t="s">
        <v>2</v>
      </c>
      <c r="C24" s="6">
        <v>23860.47</v>
      </c>
      <c r="D24" s="6">
        <v>4772.09</v>
      </c>
      <c r="E24" s="6">
        <v>19088.38</v>
      </c>
      <c r="G24" s="27"/>
      <c r="H24" s="27"/>
      <c r="I24" s="27"/>
      <c r="J24" s="27"/>
      <c r="K24" s="27"/>
      <c r="L24" s="27"/>
      <c r="M24" s="27"/>
    </row>
    <row r="25" spans="1:13" s="1" customFormat="1" x14ac:dyDescent="0.25">
      <c r="A25" s="4">
        <v>4</v>
      </c>
      <c r="B25" s="5" t="s">
        <v>3</v>
      </c>
      <c r="C25" s="6">
        <v>9537.27</v>
      </c>
      <c r="D25" s="6">
        <v>1907.45</v>
      </c>
      <c r="E25" s="6">
        <v>7629.8200000000006</v>
      </c>
      <c r="G25" s="27"/>
      <c r="H25" s="27"/>
      <c r="I25" s="27"/>
      <c r="J25" s="27"/>
      <c r="K25" s="27"/>
      <c r="L25" s="27"/>
      <c r="M25" s="27"/>
    </row>
    <row r="26" spans="1:13" s="1" customFormat="1" x14ac:dyDescent="0.25">
      <c r="A26" s="4">
        <v>5</v>
      </c>
      <c r="B26" s="5" t="s">
        <v>4</v>
      </c>
      <c r="C26" s="6">
        <v>18411.09</v>
      </c>
      <c r="D26" s="6">
        <v>3682.22</v>
      </c>
      <c r="E26" s="6">
        <v>14728.87</v>
      </c>
      <c r="G26" s="27"/>
      <c r="H26" s="27"/>
      <c r="I26" s="27"/>
      <c r="J26" s="27"/>
      <c r="K26" s="27"/>
      <c r="L26" s="27"/>
      <c r="M26" s="27"/>
    </row>
    <row r="27" spans="1:13" s="1" customFormat="1" x14ac:dyDescent="0.25">
      <c r="A27" s="4">
        <v>6</v>
      </c>
      <c r="B27" s="5" t="s">
        <v>5</v>
      </c>
      <c r="C27" s="6">
        <v>20781.939999999999</v>
      </c>
      <c r="D27" s="6">
        <v>4156.3900000000003</v>
      </c>
      <c r="E27" s="6">
        <v>16625.55</v>
      </c>
      <c r="G27" s="27"/>
      <c r="H27" s="27"/>
      <c r="I27" s="27"/>
      <c r="J27" s="27"/>
      <c r="K27" s="27"/>
      <c r="L27" s="27"/>
      <c r="M27" s="27"/>
    </row>
    <row r="28" spans="1:13" s="1" customFormat="1" x14ac:dyDescent="0.25">
      <c r="A28" s="4">
        <v>7</v>
      </c>
      <c r="B28" s="5" t="s">
        <v>6</v>
      </c>
      <c r="C28" s="6">
        <v>0</v>
      </c>
      <c r="D28" s="6">
        <v>0</v>
      </c>
      <c r="E28" s="6">
        <v>0</v>
      </c>
      <c r="G28" s="27"/>
      <c r="H28" s="27"/>
      <c r="I28" s="27"/>
      <c r="J28" s="27"/>
      <c r="K28" s="27"/>
      <c r="L28" s="27"/>
      <c r="M28" s="27"/>
    </row>
    <row r="29" spans="1:13" s="1" customFormat="1" x14ac:dyDescent="0.25">
      <c r="A29" s="4">
        <v>8</v>
      </c>
      <c r="B29" s="5" t="s">
        <v>7</v>
      </c>
      <c r="C29" s="6">
        <v>14585.57</v>
      </c>
      <c r="D29" s="6">
        <v>2917.11</v>
      </c>
      <c r="E29" s="6">
        <v>11668.46</v>
      </c>
      <c r="G29" s="27"/>
      <c r="H29" s="27"/>
      <c r="I29" s="27"/>
      <c r="J29" s="27"/>
      <c r="K29" s="27"/>
      <c r="L29" s="27"/>
      <c r="M29" s="27"/>
    </row>
    <row r="30" spans="1:13" s="1" customFormat="1" x14ac:dyDescent="0.25">
      <c r="A30" s="4">
        <v>9</v>
      </c>
      <c r="B30" s="5" t="s">
        <v>8</v>
      </c>
      <c r="C30" s="6">
        <v>22264.14</v>
      </c>
      <c r="D30" s="6">
        <v>4452.83</v>
      </c>
      <c r="E30" s="6">
        <v>17811.309999999998</v>
      </c>
      <c r="G30" s="27"/>
      <c r="H30" s="27"/>
      <c r="I30" s="27"/>
      <c r="J30" s="27"/>
      <c r="K30" s="27"/>
      <c r="L30" s="27"/>
      <c r="M30" s="27"/>
    </row>
    <row r="31" spans="1:13" s="1" customFormat="1" x14ac:dyDescent="0.25">
      <c r="A31" s="4">
        <v>10</v>
      </c>
      <c r="B31" s="5" t="s">
        <v>9</v>
      </c>
      <c r="C31" s="6">
        <v>22081.21</v>
      </c>
      <c r="D31" s="6">
        <v>4416.24</v>
      </c>
      <c r="E31" s="6">
        <v>17664.97</v>
      </c>
      <c r="G31" s="27"/>
      <c r="H31" s="27"/>
      <c r="I31" s="27"/>
      <c r="J31" s="27"/>
      <c r="K31" s="27"/>
      <c r="L31" s="27"/>
      <c r="M31" s="27"/>
    </row>
    <row r="32" spans="1:13" s="1" customFormat="1" x14ac:dyDescent="0.25">
      <c r="A32" s="4">
        <v>11</v>
      </c>
      <c r="B32" s="5" t="s">
        <v>10</v>
      </c>
      <c r="C32" s="6">
        <v>69738.539999999994</v>
      </c>
      <c r="D32" s="6">
        <v>13947.71</v>
      </c>
      <c r="E32" s="6">
        <v>55790.829999999994</v>
      </c>
      <c r="G32" s="27"/>
      <c r="H32" s="27"/>
      <c r="I32" s="27"/>
      <c r="J32" s="27"/>
      <c r="K32" s="27"/>
      <c r="L32" s="27"/>
      <c r="M32" s="27"/>
    </row>
    <row r="33" spans="1:13" s="1" customFormat="1" x14ac:dyDescent="0.25">
      <c r="A33" s="4">
        <v>12</v>
      </c>
      <c r="B33" s="5" t="s">
        <v>11</v>
      </c>
      <c r="C33" s="6">
        <v>17726.009999999998</v>
      </c>
      <c r="D33" s="6">
        <v>3545.2</v>
      </c>
      <c r="E33" s="6">
        <v>14180.809999999998</v>
      </c>
      <c r="G33" s="27"/>
      <c r="H33" s="27"/>
      <c r="I33" s="27"/>
      <c r="J33" s="27"/>
      <c r="K33" s="27"/>
      <c r="L33" s="27"/>
      <c r="M33" s="27"/>
    </row>
    <row r="34" spans="1:13" s="1" customFormat="1" x14ac:dyDescent="0.25">
      <c r="A34" s="4">
        <v>13</v>
      </c>
      <c r="B34" s="5" t="s">
        <v>12</v>
      </c>
      <c r="C34" s="6">
        <v>10893.78</v>
      </c>
      <c r="D34" s="6">
        <v>2178.7600000000002</v>
      </c>
      <c r="E34" s="6">
        <v>8715.02</v>
      </c>
      <c r="G34" s="27"/>
      <c r="H34" s="27"/>
      <c r="I34" s="27"/>
      <c r="J34" s="27"/>
      <c r="K34" s="27"/>
      <c r="L34" s="27"/>
      <c r="M34" s="27"/>
    </row>
    <row r="35" spans="1:13" s="1" customFormat="1" x14ac:dyDescent="0.25">
      <c r="A35" s="4">
        <v>14</v>
      </c>
      <c r="B35" s="5" t="s">
        <v>13</v>
      </c>
      <c r="C35" s="6">
        <v>15863.4</v>
      </c>
      <c r="D35" s="6">
        <v>3172.68</v>
      </c>
      <c r="E35" s="6">
        <v>12690.72</v>
      </c>
      <c r="G35" s="27"/>
      <c r="H35" s="27"/>
      <c r="I35" s="27"/>
      <c r="J35" s="27"/>
      <c r="K35" s="27"/>
      <c r="L35" s="27"/>
      <c r="M35" s="27"/>
    </row>
    <row r="36" spans="1:13" s="1" customFormat="1" x14ac:dyDescent="0.25">
      <c r="A36" s="4">
        <v>15</v>
      </c>
      <c r="B36" s="5" t="s">
        <v>14</v>
      </c>
      <c r="C36" s="6">
        <v>0</v>
      </c>
      <c r="D36" s="6">
        <v>0</v>
      </c>
      <c r="E36" s="6">
        <v>0</v>
      </c>
      <c r="G36" s="27"/>
      <c r="H36" s="27"/>
      <c r="I36" s="27"/>
      <c r="J36" s="27"/>
      <c r="K36" s="27"/>
      <c r="L36" s="27"/>
      <c r="M36" s="27"/>
    </row>
    <row r="37" spans="1:13" s="1" customFormat="1" x14ac:dyDescent="0.25">
      <c r="A37" s="4">
        <v>16</v>
      </c>
      <c r="B37" s="5" t="s">
        <v>15</v>
      </c>
      <c r="C37" s="6">
        <v>196632.9</v>
      </c>
      <c r="D37" s="6">
        <v>39326.58</v>
      </c>
      <c r="E37" s="6">
        <v>157306.32</v>
      </c>
      <c r="G37" s="27"/>
      <c r="H37" s="27"/>
      <c r="I37" s="27"/>
      <c r="J37" s="27"/>
      <c r="K37" s="27"/>
      <c r="L37" s="27"/>
      <c r="M37" s="27"/>
    </row>
    <row r="38" spans="1:13" s="1" customFormat="1" x14ac:dyDescent="0.25">
      <c r="A38" s="4">
        <v>17</v>
      </c>
      <c r="B38" s="5" t="s">
        <v>16</v>
      </c>
      <c r="C38" s="6">
        <v>0</v>
      </c>
      <c r="D38" s="6">
        <v>0</v>
      </c>
      <c r="E38" s="6">
        <v>0</v>
      </c>
      <c r="G38" s="27"/>
      <c r="H38" s="27"/>
      <c r="I38" s="27"/>
      <c r="J38" s="27"/>
      <c r="K38" s="27"/>
      <c r="L38" s="27"/>
      <c r="M38" s="27"/>
    </row>
    <row r="39" spans="1:13" s="1" customFormat="1" x14ac:dyDescent="0.25">
      <c r="A39" s="4">
        <v>18</v>
      </c>
      <c r="B39" s="5" t="s">
        <v>17</v>
      </c>
      <c r="C39" s="6">
        <v>15157.81</v>
      </c>
      <c r="D39" s="6">
        <v>3031.56</v>
      </c>
      <c r="E39" s="6">
        <v>12126.25</v>
      </c>
      <c r="G39" s="27"/>
      <c r="H39" s="27"/>
      <c r="I39" s="27"/>
      <c r="J39" s="27"/>
      <c r="K39" s="27"/>
      <c r="L39" s="27"/>
      <c r="M39" s="27"/>
    </row>
    <row r="40" spans="1:13" s="1" customFormat="1" x14ac:dyDescent="0.25">
      <c r="A40" s="4">
        <v>19</v>
      </c>
      <c r="B40" s="5" t="s">
        <v>18</v>
      </c>
      <c r="C40" s="6">
        <v>49671.199999999997</v>
      </c>
      <c r="D40" s="6">
        <v>9934.24</v>
      </c>
      <c r="E40" s="6">
        <v>39736.959999999999</v>
      </c>
      <c r="G40" s="27"/>
      <c r="H40" s="27"/>
      <c r="I40" s="27"/>
      <c r="J40" s="27"/>
      <c r="K40" s="27"/>
      <c r="L40" s="27"/>
      <c r="M40" s="27"/>
    </row>
    <row r="41" spans="1:13" s="1" customFormat="1" x14ac:dyDescent="0.25">
      <c r="A41" s="4">
        <v>20</v>
      </c>
      <c r="B41" s="5" t="s">
        <v>19</v>
      </c>
      <c r="C41" s="6">
        <v>30138.560000000001</v>
      </c>
      <c r="D41" s="6">
        <v>6027.71</v>
      </c>
      <c r="E41" s="6">
        <v>24110.850000000002</v>
      </c>
      <c r="G41" s="27"/>
      <c r="H41" s="27"/>
      <c r="I41" s="27"/>
      <c r="J41" s="27"/>
      <c r="K41" s="27"/>
      <c r="L41" s="27"/>
      <c r="M41" s="27"/>
    </row>
    <row r="42" spans="1:13" s="1" customFormat="1" x14ac:dyDescent="0.25">
      <c r="A42" s="4">
        <v>21</v>
      </c>
      <c r="B42" s="5" t="s">
        <v>20</v>
      </c>
      <c r="C42" s="6">
        <v>21435.89</v>
      </c>
      <c r="D42" s="6">
        <v>4287.18</v>
      </c>
      <c r="E42" s="6">
        <v>17148.71</v>
      </c>
      <c r="G42" s="27"/>
      <c r="H42" s="27"/>
      <c r="I42" s="27"/>
      <c r="J42" s="27"/>
      <c r="K42" s="27"/>
      <c r="L42" s="27"/>
      <c r="M42" s="27"/>
    </row>
    <row r="43" spans="1:13" s="1" customFormat="1" x14ac:dyDescent="0.25">
      <c r="A43" s="4">
        <v>22</v>
      </c>
      <c r="B43" s="5" t="s">
        <v>21</v>
      </c>
      <c r="C43" s="6">
        <v>11059.89</v>
      </c>
      <c r="D43" s="6">
        <v>2211.98</v>
      </c>
      <c r="E43" s="6">
        <v>8847.91</v>
      </c>
      <c r="G43" s="27"/>
      <c r="H43" s="27"/>
      <c r="I43" s="27"/>
      <c r="J43" s="27"/>
      <c r="K43" s="27"/>
      <c r="L43" s="27"/>
      <c r="M43" s="27"/>
    </row>
    <row r="44" spans="1:13" s="1" customFormat="1" x14ac:dyDescent="0.25">
      <c r="A44" s="4">
        <v>23</v>
      </c>
      <c r="B44" s="5" t="s">
        <v>22</v>
      </c>
      <c r="C44" s="6">
        <v>34080.57</v>
      </c>
      <c r="D44" s="6">
        <v>6816.11</v>
      </c>
      <c r="E44" s="6">
        <v>27264.46</v>
      </c>
      <c r="G44" s="27"/>
      <c r="H44" s="27"/>
      <c r="I44" s="27"/>
      <c r="J44" s="27"/>
      <c r="K44" s="27"/>
      <c r="L44" s="27"/>
      <c r="M44" s="27"/>
    </row>
    <row r="45" spans="1:13" s="1" customFormat="1" x14ac:dyDescent="0.25">
      <c r="A45" s="4">
        <v>24</v>
      </c>
      <c r="B45" s="5" t="s">
        <v>23</v>
      </c>
      <c r="C45" s="6">
        <v>46279.11</v>
      </c>
      <c r="D45" s="6">
        <v>9255.82</v>
      </c>
      <c r="E45" s="6">
        <v>37023.29</v>
      </c>
      <c r="G45" s="27"/>
      <c r="H45" s="27"/>
      <c r="I45" s="27"/>
      <c r="J45" s="27"/>
      <c r="K45" s="27"/>
      <c r="L45" s="27"/>
      <c r="M45" s="27"/>
    </row>
    <row r="46" spans="1:13" s="1" customFormat="1" x14ac:dyDescent="0.25">
      <c r="A46" s="4">
        <v>25</v>
      </c>
      <c r="B46" s="5" t="s">
        <v>24</v>
      </c>
      <c r="C46" s="6">
        <v>12243.94</v>
      </c>
      <c r="D46" s="6">
        <v>2448.79</v>
      </c>
      <c r="E46" s="6">
        <v>9795.1500000000015</v>
      </c>
      <c r="G46" s="27"/>
      <c r="H46" s="27"/>
      <c r="I46" s="27"/>
      <c r="J46" s="27"/>
      <c r="K46" s="27"/>
      <c r="L46" s="27"/>
      <c r="M46" s="27"/>
    </row>
    <row r="47" spans="1:13" s="1" customFormat="1" x14ac:dyDescent="0.25">
      <c r="A47" s="4">
        <v>26</v>
      </c>
      <c r="B47" s="5" t="s">
        <v>25</v>
      </c>
      <c r="C47" s="6">
        <v>108154.07</v>
      </c>
      <c r="D47" s="6">
        <v>21630.81</v>
      </c>
      <c r="E47" s="6">
        <v>86523.260000000009</v>
      </c>
      <c r="G47" s="27"/>
      <c r="H47" s="27"/>
      <c r="I47" s="27"/>
      <c r="J47" s="27"/>
      <c r="K47" s="27"/>
      <c r="L47" s="27"/>
      <c r="M47" s="27"/>
    </row>
    <row r="48" spans="1:13" s="1" customFormat="1" x14ac:dyDescent="0.25">
      <c r="A48" s="4">
        <v>27</v>
      </c>
      <c r="B48" s="5" t="s">
        <v>26</v>
      </c>
      <c r="C48" s="6">
        <v>16049.98</v>
      </c>
      <c r="D48" s="6">
        <v>3210</v>
      </c>
      <c r="E48" s="6">
        <v>12839.98</v>
      </c>
      <c r="G48" s="27"/>
      <c r="H48" s="27"/>
      <c r="I48" s="27"/>
      <c r="J48" s="27"/>
      <c r="K48" s="27"/>
      <c r="L48" s="27"/>
      <c r="M48" s="27"/>
    </row>
    <row r="49" spans="1:13" s="1" customFormat="1" x14ac:dyDescent="0.25">
      <c r="A49" s="4">
        <v>28</v>
      </c>
      <c r="B49" s="5" t="s">
        <v>27</v>
      </c>
      <c r="C49" s="6">
        <v>28513.200000000001</v>
      </c>
      <c r="D49" s="6">
        <v>5702.64</v>
      </c>
      <c r="E49" s="6">
        <v>22810.560000000001</v>
      </c>
      <c r="G49" s="27"/>
      <c r="H49" s="27"/>
      <c r="I49" s="27"/>
      <c r="J49" s="27"/>
      <c r="K49" s="27"/>
      <c r="L49" s="27"/>
      <c r="M49" s="27"/>
    </row>
    <row r="50" spans="1:13" s="1" customFormat="1" x14ac:dyDescent="0.25">
      <c r="A50" s="4">
        <v>29</v>
      </c>
      <c r="B50" s="5" t="s">
        <v>28</v>
      </c>
      <c r="C50" s="6">
        <v>19396.87</v>
      </c>
      <c r="D50" s="6">
        <v>3879.37</v>
      </c>
      <c r="E50" s="6">
        <v>15517.5</v>
      </c>
      <c r="G50" s="27"/>
      <c r="H50" s="27"/>
      <c r="I50" s="27"/>
      <c r="J50" s="27"/>
      <c r="K50" s="27"/>
      <c r="L50" s="27"/>
      <c r="M50" s="27"/>
    </row>
    <row r="51" spans="1:13" s="1" customFormat="1" x14ac:dyDescent="0.25">
      <c r="A51" s="4">
        <v>30</v>
      </c>
      <c r="B51" s="5" t="s">
        <v>29</v>
      </c>
      <c r="C51" s="6">
        <v>43160.65</v>
      </c>
      <c r="D51" s="6">
        <v>8632.1299999999992</v>
      </c>
      <c r="E51" s="6">
        <v>34528.520000000004</v>
      </c>
      <c r="G51" s="27"/>
      <c r="H51" s="27"/>
      <c r="I51" s="27"/>
      <c r="J51" s="27"/>
      <c r="K51" s="27"/>
      <c r="L51" s="27"/>
      <c r="M51" s="27"/>
    </row>
    <row r="52" spans="1:13" s="1" customFormat="1" x14ac:dyDescent="0.25">
      <c r="A52" s="4">
        <v>31</v>
      </c>
      <c r="B52" s="5" t="s">
        <v>30</v>
      </c>
      <c r="C52" s="6">
        <v>8531.9699999999993</v>
      </c>
      <c r="D52" s="6">
        <v>1706.39</v>
      </c>
      <c r="E52" s="6">
        <v>6825.579999999999</v>
      </c>
      <c r="G52" s="27"/>
      <c r="H52" s="27"/>
      <c r="I52" s="27"/>
      <c r="J52" s="27"/>
      <c r="K52" s="27"/>
      <c r="L52" s="27"/>
      <c r="M52" s="27"/>
    </row>
    <row r="53" spans="1:13" s="1" customFormat="1" x14ac:dyDescent="0.25">
      <c r="A53" s="4">
        <v>32</v>
      </c>
      <c r="B53" s="5" t="s">
        <v>31</v>
      </c>
      <c r="C53" s="6">
        <v>11168.16</v>
      </c>
      <c r="D53" s="6">
        <v>2233.63</v>
      </c>
      <c r="E53" s="6">
        <v>8934.5299999999988</v>
      </c>
      <c r="G53" s="27"/>
      <c r="H53" s="27"/>
      <c r="I53" s="27"/>
      <c r="J53" s="27"/>
      <c r="K53" s="27"/>
      <c r="L53" s="27"/>
      <c r="M53" s="27"/>
    </row>
    <row r="54" spans="1:13" s="1" customFormat="1" x14ac:dyDescent="0.25">
      <c r="A54" s="4">
        <v>33</v>
      </c>
      <c r="B54" s="5" t="s">
        <v>32</v>
      </c>
      <c r="C54" s="6">
        <v>8264.73</v>
      </c>
      <c r="D54" s="6">
        <v>1652.95</v>
      </c>
      <c r="E54" s="6">
        <v>6611.78</v>
      </c>
      <c r="G54" s="27"/>
      <c r="H54" s="27"/>
      <c r="I54" s="27"/>
      <c r="J54" s="27"/>
      <c r="K54" s="27"/>
      <c r="L54" s="27"/>
      <c r="M54" s="27"/>
    </row>
    <row r="55" spans="1:13" s="1" customFormat="1" x14ac:dyDescent="0.25">
      <c r="A55" s="4">
        <v>34</v>
      </c>
      <c r="B55" s="5" t="s">
        <v>33</v>
      </c>
      <c r="C55" s="6">
        <v>40401</v>
      </c>
      <c r="D55" s="6">
        <v>8080.2</v>
      </c>
      <c r="E55" s="6">
        <v>32320.799999999999</v>
      </c>
      <c r="G55" s="27"/>
      <c r="H55" s="27"/>
      <c r="I55" s="27"/>
      <c r="J55" s="27"/>
      <c r="K55" s="27"/>
      <c r="L55" s="27"/>
      <c r="M55" s="27"/>
    </row>
    <row r="56" spans="1:13" s="1" customFormat="1" x14ac:dyDescent="0.25">
      <c r="A56" s="4">
        <v>35</v>
      </c>
      <c r="B56" s="5" t="s">
        <v>34</v>
      </c>
      <c r="C56" s="6">
        <v>0</v>
      </c>
      <c r="D56" s="6">
        <v>0</v>
      </c>
      <c r="E56" s="6">
        <v>0</v>
      </c>
      <c r="G56" s="27"/>
      <c r="H56" s="27"/>
      <c r="I56" s="27"/>
      <c r="J56" s="27"/>
      <c r="K56" s="27"/>
      <c r="L56" s="27"/>
      <c r="M56" s="27"/>
    </row>
    <row r="57" spans="1:13" s="1" customFormat="1" x14ac:dyDescent="0.25">
      <c r="A57" s="4">
        <v>36</v>
      </c>
      <c r="B57" s="5" t="s">
        <v>35</v>
      </c>
      <c r="C57" s="6">
        <v>8627.4</v>
      </c>
      <c r="D57" s="6">
        <v>1725.48</v>
      </c>
      <c r="E57" s="6">
        <v>6901.92</v>
      </c>
      <c r="G57" s="27"/>
      <c r="H57" s="27"/>
      <c r="I57" s="27"/>
      <c r="J57" s="27"/>
      <c r="K57" s="27"/>
      <c r="L57" s="27"/>
      <c r="M57" s="27"/>
    </row>
    <row r="58" spans="1:13" s="1" customFormat="1" x14ac:dyDescent="0.25">
      <c r="A58" s="4">
        <v>37</v>
      </c>
      <c r="B58" s="5" t="s">
        <v>36</v>
      </c>
      <c r="C58" s="6">
        <v>20432.349999999999</v>
      </c>
      <c r="D58" s="6">
        <v>4086.47</v>
      </c>
      <c r="E58" s="6">
        <v>16345.88</v>
      </c>
      <c r="G58" s="27"/>
      <c r="H58" s="27"/>
      <c r="I58" s="27"/>
      <c r="J58" s="27"/>
      <c r="K58" s="27"/>
      <c r="L58" s="27"/>
      <c r="M58" s="27"/>
    </row>
    <row r="59" spans="1:13" s="1" customFormat="1" x14ac:dyDescent="0.25">
      <c r="A59" s="4">
        <v>38</v>
      </c>
      <c r="B59" s="5" t="s">
        <v>37</v>
      </c>
      <c r="C59" s="6">
        <v>15388.02</v>
      </c>
      <c r="D59" s="6">
        <v>3077.6</v>
      </c>
      <c r="E59" s="6">
        <v>12310.42</v>
      </c>
      <c r="G59" s="27"/>
      <c r="H59" s="27"/>
      <c r="I59" s="27"/>
      <c r="J59" s="27"/>
      <c r="K59" s="27"/>
      <c r="L59" s="27"/>
      <c r="M59" s="27"/>
    </row>
    <row r="60" spans="1:13" s="1" customFormat="1" x14ac:dyDescent="0.25">
      <c r="A60" s="4">
        <v>39</v>
      </c>
      <c r="B60" s="5" t="s">
        <v>38</v>
      </c>
      <c r="C60" s="6">
        <v>22616.81</v>
      </c>
      <c r="D60" s="6">
        <v>4523.3599999999997</v>
      </c>
      <c r="E60" s="6">
        <v>18093.45</v>
      </c>
      <c r="G60" s="27"/>
      <c r="H60" s="27"/>
      <c r="I60" s="27"/>
      <c r="J60" s="27"/>
      <c r="K60" s="27"/>
      <c r="L60" s="27"/>
      <c r="M60" s="27"/>
    </row>
    <row r="61" spans="1:13" s="1" customFormat="1" x14ac:dyDescent="0.25">
      <c r="A61" s="4">
        <v>40</v>
      </c>
      <c r="B61" s="5" t="s">
        <v>39</v>
      </c>
      <c r="C61" s="6">
        <v>0</v>
      </c>
      <c r="D61" s="6">
        <v>0</v>
      </c>
      <c r="E61" s="6">
        <v>0</v>
      </c>
      <c r="G61" s="27"/>
      <c r="H61" s="27"/>
      <c r="I61" s="27"/>
      <c r="J61" s="27"/>
      <c r="K61" s="27"/>
      <c r="L61" s="27"/>
      <c r="M61" s="27"/>
    </row>
    <row r="62" spans="1:13" s="1" customFormat="1" x14ac:dyDescent="0.25">
      <c r="A62" s="4">
        <v>41</v>
      </c>
      <c r="B62" s="5" t="s">
        <v>40</v>
      </c>
      <c r="C62" s="6">
        <v>44356.75</v>
      </c>
      <c r="D62" s="6">
        <v>8871.35</v>
      </c>
      <c r="E62" s="6">
        <v>35485.4</v>
      </c>
      <c r="G62" s="27"/>
      <c r="H62" s="27"/>
      <c r="I62" s="27"/>
      <c r="J62" s="27"/>
      <c r="K62" s="27"/>
      <c r="L62" s="27"/>
      <c r="M62" s="27"/>
    </row>
    <row r="63" spans="1:13" s="1" customFormat="1" x14ac:dyDescent="0.25">
      <c r="A63" s="4">
        <v>42</v>
      </c>
      <c r="B63" s="5" t="s">
        <v>41</v>
      </c>
      <c r="C63" s="6">
        <v>190956.49</v>
      </c>
      <c r="D63" s="6">
        <v>38191.300000000003</v>
      </c>
      <c r="E63" s="6">
        <v>152765.19</v>
      </c>
      <c r="G63" s="27"/>
      <c r="H63" s="27"/>
      <c r="I63" s="27"/>
      <c r="J63" s="27"/>
      <c r="K63" s="27"/>
      <c r="L63" s="27"/>
      <c r="M63" s="27"/>
    </row>
    <row r="64" spans="1:13" s="1" customFormat="1" x14ac:dyDescent="0.25">
      <c r="A64" s="4">
        <v>43</v>
      </c>
      <c r="B64" s="5" t="s">
        <v>42</v>
      </c>
      <c r="C64" s="6">
        <v>27987.19</v>
      </c>
      <c r="D64" s="6">
        <v>5597.44</v>
      </c>
      <c r="E64" s="6">
        <v>22389.75</v>
      </c>
      <c r="G64" s="27"/>
      <c r="H64" s="27"/>
      <c r="I64" s="27"/>
      <c r="J64" s="27"/>
      <c r="K64" s="27"/>
      <c r="L64" s="27"/>
      <c r="M64" s="27"/>
    </row>
    <row r="65" spans="1:13" s="1" customFormat="1" x14ac:dyDescent="0.25">
      <c r="A65" s="4">
        <v>44</v>
      </c>
      <c r="B65" s="5" t="s">
        <v>43</v>
      </c>
      <c r="C65" s="6">
        <v>7530.76</v>
      </c>
      <c r="D65" s="6">
        <v>1506.15</v>
      </c>
      <c r="E65" s="6">
        <v>6024.6100000000006</v>
      </c>
      <c r="G65" s="27"/>
      <c r="H65" s="27"/>
      <c r="I65" s="27"/>
      <c r="J65" s="27"/>
      <c r="K65" s="27"/>
      <c r="L65" s="27"/>
      <c r="M65" s="27"/>
    </row>
    <row r="66" spans="1:13" s="1" customFormat="1" x14ac:dyDescent="0.25">
      <c r="A66" s="4">
        <v>45</v>
      </c>
      <c r="B66" s="5" t="s">
        <v>44</v>
      </c>
      <c r="C66" s="6">
        <v>34034.18</v>
      </c>
      <c r="D66" s="6">
        <v>6806.84</v>
      </c>
      <c r="E66" s="6">
        <v>27227.34</v>
      </c>
      <c r="G66" s="27"/>
      <c r="H66" s="27"/>
      <c r="I66" s="27"/>
      <c r="J66" s="27"/>
      <c r="K66" s="27"/>
      <c r="L66" s="27"/>
      <c r="M66" s="27"/>
    </row>
    <row r="67" spans="1:13" s="1" customFormat="1" x14ac:dyDescent="0.25">
      <c r="A67" s="4">
        <v>46</v>
      </c>
      <c r="B67" s="5" t="s">
        <v>45</v>
      </c>
      <c r="C67" s="6">
        <v>34230.71</v>
      </c>
      <c r="D67" s="6">
        <v>6846.14</v>
      </c>
      <c r="E67" s="6">
        <v>27384.57</v>
      </c>
      <c r="G67" s="27"/>
      <c r="H67" s="27"/>
      <c r="I67" s="27"/>
      <c r="J67" s="27"/>
      <c r="K67" s="27"/>
      <c r="L67" s="27"/>
      <c r="M67" s="27"/>
    </row>
    <row r="68" spans="1:13" s="1" customFormat="1" x14ac:dyDescent="0.25">
      <c r="A68" s="4">
        <v>47</v>
      </c>
      <c r="B68" s="5" t="s">
        <v>46</v>
      </c>
      <c r="C68" s="6">
        <v>23110.93</v>
      </c>
      <c r="D68" s="6">
        <v>4622.1899999999996</v>
      </c>
      <c r="E68" s="6">
        <v>18488.740000000002</v>
      </c>
      <c r="G68" s="27"/>
      <c r="H68" s="27"/>
      <c r="I68" s="27"/>
      <c r="J68" s="27"/>
      <c r="K68" s="27"/>
      <c r="L68" s="27"/>
      <c r="M68" s="27"/>
    </row>
    <row r="69" spans="1:13" s="1" customFormat="1" x14ac:dyDescent="0.25">
      <c r="A69" s="4">
        <v>48</v>
      </c>
      <c r="B69" s="5" t="s">
        <v>47</v>
      </c>
      <c r="C69" s="6">
        <v>14570.2</v>
      </c>
      <c r="D69" s="6">
        <v>2914.04</v>
      </c>
      <c r="E69" s="6">
        <v>11656.16</v>
      </c>
      <c r="G69" s="27"/>
      <c r="H69" s="27"/>
      <c r="I69" s="27"/>
      <c r="J69" s="27"/>
      <c r="K69" s="27"/>
      <c r="L69" s="27"/>
      <c r="M69" s="27"/>
    </row>
    <row r="70" spans="1:13" s="1" customFormat="1" x14ac:dyDescent="0.25">
      <c r="A70" s="4">
        <v>49</v>
      </c>
      <c r="B70" s="5" t="s">
        <v>48</v>
      </c>
      <c r="C70" s="6">
        <v>0</v>
      </c>
      <c r="D70" s="6">
        <v>0</v>
      </c>
      <c r="E70" s="6">
        <v>0</v>
      </c>
      <c r="G70" s="27"/>
      <c r="H70" s="27"/>
      <c r="I70" s="27"/>
      <c r="J70" s="27"/>
      <c r="K70" s="27"/>
      <c r="L70" s="27"/>
      <c r="M70" s="27"/>
    </row>
    <row r="71" spans="1:13" s="1" customFormat="1" x14ac:dyDescent="0.25">
      <c r="A71" s="4">
        <v>50</v>
      </c>
      <c r="B71" s="5" t="s">
        <v>49</v>
      </c>
      <c r="C71" s="6">
        <v>16659.150000000001</v>
      </c>
      <c r="D71" s="6">
        <v>3331.83</v>
      </c>
      <c r="E71" s="6">
        <v>13327.320000000002</v>
      </c>
      <c r="G71" s="27"/>
      <c r="H71" s="27"/>
      <c r="I71" s="27"/>
      <c r="J71" s="27"/>
      <c r="K71" s="27"/>
      <c r="L71" s="27"/>
      <c r="M71" s="27"/>
    </row>
    <row r="72" spans="1:13" s="1" customFormat="1" x14ac:dyDescent="0.25">
      <c r="A72" s="4">
        <v>51</v>
      </c>
      <c r="B72" s="5" t="s">
        <v>50</v>
      </c>
      <c r="C72" s="6">
        <v>69418.98</v>
      </c>
      <c r="D72" s="6">
        <v>13883.8</v>
      </c>
      <c r="E72" s="6">
        <v>55535.179999999993</v>
      </c>
      <c r="G72" s="27"/>
      <c r="H72" s="27"/>
      <c r="I72" s="27"/>
      <c r="J72" s="27"/>
      <c r="K72" s="27"/>
      <c r="L72" s="27"/>
      <c r="M72" s="27"/>
    </row>
    <row r="73" spans="1:13" s="1" customFormat="1" x14ac:dyDescent="0.25">
      <c r="A73" s="4">
        <v>52</v>
      </c>
      <c r="B73" s="5" t="s">
        <v>51</v>
      </c>
      <c r="C73" s="6">
        <v>11878.46</v>
      </c>
      <c r="D73" s="6">
        <v>2375.69</v>
      </c>
      <c r="E73" s="6">
        <v>9502.7699999999986</v>
      </c>
      <c r="G73" s="27"/>
      <c r="H73" s="27"/>
      <c r="I73" s="27"/>
      <c r="J73" s="27"/>
      <c r="K73" s="27"/>
      <c r="L73" s="27"/>
      <c r="M73" s="27"/>
    </row>
    <row r="74" spans="1:13" s="1" customFormat="1" x14ac:dyDescent="0.25">
      <c r="A74" s="4">
        <v>53</v>
      </c>
      <c r="B74" s="5" t="s">
        <v>52</v>
      </c>
      <c r="C74" s="6">
        <v>14353.29</v>
      </c>
      <c r="D74" s="6">
        <v>2870.66</v>
      </c>
      <c r="E74" s="6">
        <v>11482.630000000001</v>
      </c>
      <c r="G74" s="27"/>
      <c r="H74" s="27"/>
      <c r="I74" s="27"/>
      <c r="J74" s="27"/>
      <c r="K74" s="27"/>
      <c r="L74" s="27"/>
      <c r="M74" s="27"/>
    </row>
    <row r="75" spans="1:13" s="1" customFormat="1" x14ac:dyDescent="0.25">
      <c r="A75" s="4">
        <v>54</v>
      </c>
      <c r="B75" s="5" t="s">
        <v>53</v>
      </c>
      <c r="C75" s="6">
        <v>106507.61</v>
      </c>
      <c r="D75" s="6">
        <v>21301.52</v>
      </c>
      <c r="E75" s="6">
        <v>85206.09</v>
      </c>
      <c r="G75" s="27"/>
      <c r="H75" s="27"/>
      <c r="I75" s="27"/>
      <c r="J75" s="27"/>
      <c r="K75" s="27"/>
      <c r="L75" s="27"/>
      <c r="M75" s="27"/>
    </row>
    <row r="76" spans="1:13" s="1" customFormat="1" x14ac:dyDescent="0.25">
      <c r="A76" s="4">
        <v>55</v>
      </c>
      <c r="B76" s="5" t="s">
        <v>54</v>
      </c>
      <c r="C76" s="6">
        <v>13201.51</v>
      </c>
      <c r="D76" s="6">
        <v>2640.3</v>
      </c>
      <c r="E76" s="6">
        <v>10561.21</v>
      </c>
      <c r="G76" s="27"/>
      <c r="H76" s="27"/>
      <c r="I76" s="27"/>
      <c r="J76" s="27"/>
      <c r="K76" s="27"/>
      <c r="L76" s="27"/>
      <c r="M76" s="27"/>
    </row>
    <row r="77" spans="1:13" s="1" customFormat="1" x14ac:dyDescent="0.25">
      <c r="A77" s="4">
        <v>56</v>
      </c>
      <c r="B77" s="5" t="s">
        <v>55</v>
      </c>
      <c r="C77" s="6">
        <v>199235</v>
      </c>
      <c r="D77" s="6">
        <v>39847</v>
      </c>
      <c r="E77" s="6">
        <v>159388</v>
      </c>
      <c r="G77" s="27"/>
      <c r="H77" s="27"/>
      <c r="I77" s="27"/>
      <c r="J77" s="27"/>
      <c r="K77" s="27"/>
      <c r="L77" s="27"/>
      <c r="M77" s="27"/>
    </row>
    <row r="78" spans="1:13" s="1" customFormat="1" x14ac:dyDescent="0.25">
      <c r="A78" s="4">
        <v>57</v>
      </c>
      <c r="B78" s="5" t="s">
        <v>56</v>
      </c>
      <c r="C78" s="6">
        <v>22726.560000000001</v>
      </c>
      <c r="D78" s="6">
        <v>4545.3100000000004</v>
      </c>
      <c r="E78" s="6">
        <v>18181.25</v>
      </c>
      <c r="G78" s="27"/>
      <c r="H78" s="27"/>
      <c r="I78" s="27"/>
      <c r="J78" s="27"/>
      <c r="K78" s="27"/>
      <c r="L78" s="27"/>
      <c r="M78" s="27"/>
    </row>
    <row r="79" spans="1:13" s="1" customFormat="1" x14ac:dyDescent="0.25">
      <c r="A79" s="4">
        <v>58</v>
      </c>
      <c r="B79" s="5" t="s">
        <v>57</v>
      </c>
      <c r="C79" s="6">
        <v>168355.08</v>
      </c>
      <c r="D79" s="6">
        <v>33671.019999999997</v>
      </c>
      <c r="E79" s="6">
        <v>134684.06</v>
      </c>
      <c r="G79" s="27"/>
      <c r="H79" s="27"/>
      <c r="I79" s="27"/>
      <c r="J79" s="27"/>
      <c r="K79" s="27"/>
      <c r="L79" s="27"/>
      <c r="M79" s="27"/>
    </row>
    <row r="80" spans="1:13" s="1" customFormat="1" x14ac:dyDescent="0.25">
      <c r="A80" s="4">
        <v>59</v>
      </c>
      <c r="B80" s="5" t="s">
        <v>58</v>
      </c>
      <c r="C80" s="6">
        <v>41177.19</v>
      </c>
      <c r="D80" s="6">
        <v>8235.44</v>
      </c>
      <c r="E80" s="6">
        <v>32941.75</v>
      </c>
      <c r="G80" s="27"/>
      <c r="H80" s="27"/>
      <c r="I80" s="27"/>
      <c r="J80" s="27"/>
      <c r="K80" s="27"/>
      <c r="L80" s="27"/>
      <c r="M80" s="27"/>
    </row>
    <row r="81" spans="1:13" s="1" customFormat="1" x14ac:dyDescent="0.25">
      <c r="A81" s="4">
        <v>60</v>
      </c>
      <c r="B81" s="5" t="s">
        <v>59</v>
      </c>
      <c r="C81" s="6">
        <v>34391.050000000003</v>
      </c>
      <c r="D81" s="6">
        <v>6878.21</v>
      </c>
      <c r="E81" s="6">
        <v>27512.840000000004</v>
      </c>
      <c r="G81" s="27"/>
      <c r="H81" s="27"/>
      <c r="I81" s="27"/>
      <c r="J81" s="27"/>
      <c r="K81" s="27"/>
      <c r="L81" s="27"/>
      <c r="M81" s="27"/>
    </row>
    <row r="82" spans="1:13" s="1" customFormat="1" x14ac:dyDescent="0.25">
      <c r="A82" s="4">
        <v>61</v>
      </c>
      <c r="B82" s="5" t="s">
        <v>60</v>
      </c>
      <c r="C82" s="6">
        <v>18909.439999999999</v>
      </c>
      <c r="D82" s="6">
        <v>3781.89</v>
      </c>
      <c r="E82" s="6">
        <v>15127.55</v>
      </c>
      <c r="G82" s="27"/>
      <c r="H82" s="27"/>
      <c r="I82" s="27"/>
      <c r="J82" s="27"/>
      <c r="K82" s="27"/>
      <c r="L82" s="27"/>
      <c r="M82" s="27"/>
    </row>
    <row r="83" spans="1:13" s="1" customFormat="1" x14ac:dyDescent="0.25">
      <c r="A83" s="4">
        <v>62</v>
      </c>
      <c r="B83" s="5" t="s">
        <v>61</v>
      </c>
      <c r="C83" s="6">
        <v>6811971.1499999994</v>
      </c>
      <c r="D83" s="6">
        <v>1362394.23</v>
      </c>
      <c r="E83" s="6">
        <v>5449576.9199999999</v>
      </c>
      <c r="G83" s="27"/>
      <c r="H83" s="27"/>
      <c r="I83" s="27"/>
      <c r="J83" s="27"/>
      <c r="K83" s="27"/>
      <c r="L83" s="27"/>
      <c r="M83" s="27"/>
    </row>
    <row r="84" spans="1:13" s="1" customFormat="1" x14ac:dyDescent="0.25">
      <c r="A84" s="4">
        <v>63</v>
      </c>
      <c r="B84" s="5" t="s">
        <v>62</v>
      </c>
      <c r="C84" s="6">
        <v>180656.79</v>
      </c>
      <c r="D84" s="6">
        <v>36131.360000000001</v>
      </c>
      <c r="E84" s="6">
        <v>144525.43</v>
      </c>
      <c r="G84" s="27"/>
      <c r="H84" s="27"/>
      <c r="I84" s="27"/>
      <c r="J84" s="27"/>
      <c r="K84" s="27"/>
      <c r="L84" s="27"/>
      <c r="M84" s="27"/>
    </row>
    <row r="85" spans="1:13" s="1" customFormat="1" x14ac:dyDescent="0.25">
      <c r="A85" s="4">
        <v>64</v>
      </c>
      <c r="B85" s="5" t="s">
        <v>63</v>
      </c>
      <c r="C85" s="6">
        <v>33380.75</v>
      </c>
      <c r="D85" s="6">
        <v>6676.15</v>
      </c>
      <c r="E85" s="6">
        <v>26704.6</v>
      </c>
      <c r="G85" s="27"/>
      <c r="H85" s="27"/>
      <c r="I85" s="27"/>
      <c r="J85" s="27"/>
      <c r="K85" s="27"/>
      <c r="L85" s="27"/>
      <c r="M85" s="27"/>
    </row>
    <row r="86" spans="1:13" s="1" customFormat="1" x14ac:dyDescent="0.25">
      <c r="A86" s="4">
        <v>65</v>
      </c>
      <c r="B86" s="5" t="s">
        <v>64</v>
      </c>
      <c r="C86" s="6">
        <v>13361.92</v>
      </c>
      <c r="D86" s="6">
        <v>2672.38</v>
      </c>
      <c r="E86" s="6">
        <v>10689.54</v>
      </c>
      <c r="G86" s="27"/>
      <c r="H86" s="27"/>
      <c r="I86" s="27"/>
      <c r="J86" s="27"/>
      <c r="K86" s="27"/>
      <c r="L86" s="27"/>
      <c r="M86" s="27"/>
    </row>
    <row r="87" spans="1:13" s="1" customFormat="1" x14ac:dyDescent="0.25">
      <c r="A87" s="4">
        <v>66</v>
      </c>
      <c r="B87" s="5" t="s">
        <v>65</v>
      </c>
      <c r="C87" s="6">
        <v>10879.01</v>
      </c>
      <c r="D87" s="6">
        <v>2175.8000000000002</v>
      </c>
      <c r="E87" s="6">
        <v>8703.2099999999991</v>
      </c>
      <c r="G87" s="27"/>
      <c r="H87" s="27"/>
      <c r="I87" s="27"/>
      <c r="J87" s="27"/>
      <c r="K87" s="27"/>
      <c r="L87" s="27"/>
      <c r="M87" s="27"/>
    </row>
    <row r="88" spans="1:13" s="1" customFormat="1" x14ac:dyDescent="0.25">
      <c r="A88" s="4">
        <v>67</v>
      </c>
      <c r="B88" s="5" t="s">
        <v>66</v>
      </c>
      <c r="C88" s="6">
        <v>3990836.0799999996</v>
      </c>
      <c r="D88" s="6">
        <v>798167.21</v>
      </c>
      <c r="E88" s="6">
        <v>3192668.8699999996</v>
      </c>
      <c r="G88" s="27"/>
      <c r="H88" s="27"/>
      <c r="I88" s="27"/>
      <c r="J88" s="27"/>
      <c r="K88" s="27"/>
      <c r="L88" s="27"/>
      <c r="M88" s="27"/>
    </row>
    <row r="89" spans="1:13" s="1" customFormat="1" x14ac:dyDescent="0.25">
      <c r="A89" s="4">
        <v>68</v>
      </c>
      <c r="B89" s="5" t="s">
        <v>67</v>
      </c>
      <c r="C89" s="6">
        <v>9854.92</v>
      </c>
      <c r="D89" s="6">
        <v>1970.98</v>
      </c>
      <c r="E89" s="6">
        <v>7883.9400000000005</v>
      </c>
      <c r="G89" s="27"/>
      <c r="H89" s="27"/>
      <c r="I89" s="27"/>
      <c r="J89" s="27"/>
      <c r="K89" s="27"/>
      <c r="L89" s="27"/>
      <c r="M89" s="27"/>
    </row>
    <row r="90" spans="1:13" s="1" customFormat="1" x14ac:dyDescent="0.25">
      <c r="A90" s="4">
        <v>69</v>
      </c>
      <c r="B90" s="5" t="s">
        <v>68</v>
      </c>
      <c r="C90" s="6">
        <v>25501.74</v>
      </c>
      <c r="D90" s="6">
        <v>5100.3500000000004</v>
      </c>
      <c r="E90" s="6">
        <v>20401.39</v>
      </c>
      <c r="G90" s="27"/>
      <c r="H90" s="27"/>
      <c r="I90" s="27"/>
      <c r="J90" s="27"/>
      <c r="K90" s="27"/>
      <c r="L90" s="27"/>
      <c r="M90" s="27"/>
    </row>
    <row r="91" spans="1:13" s="1" customFormat="1" x14ac:dyDescent="0.25">
      <c r="A91" s="4">
        <v>70</v>
      </c>
      <c r="B91" s="5" t="s">
        <v>69</v>
      </c>
      <c r="C91" s="6">
        <v>8819.39</v>
      </c>
      <c r="D91" s="6">
        <v>1763.88</v>
      </c>
      <c r="E91" s="6">
        <v>7055.5099999999993</v>
      </c>
      <c r="G91" s="27"/>
      <c r="H91" s="27"/>
      <c r="I91" s="27"/>
      <c r="J91" s="27"/>
      <c r="K91" s="27"/>
      <c r="L91" s="27"/>
      <c r="M91" s="27"/>
    </row>
    <row r="92" spans="1:13" s="1" customFormat="1" x14ac:dyDescent="0.25">
      <c r="A92" s="4">
        <v>71</v>
      </c>
      <c r="B92" s="5" t="s">
        <v>70</v>
      </c>
      <c r="C92" s="6">
        <v>0</v>
      </c>
      <c r="D92" s="6">
        <v>0</v>
      </c>
      <c r="E92" s="6">
        <v>0</v>
      </c>
      <c r="G92" s="27"/>
      <c r="H92" s="27"/>
      <c r="I92" s="27"/>
      <c r="J92" s="27"/>
      <c r="K92" s="27"/>
      <c r="L92" s="27"/>
      <c r="M92" s="27"/>
    </row>
    <row r="93" spans="1:13" s="1" customFormat="1" x14ac:dyDescent="0.25">
      <c r="A93" s="4">
        <v>72</v>
      </c>
      <c r="B93" s="5" t="s">
        <v>71</v>
      </c>
      <c r="C93" s="6">
        <v>11633</v>
      </c>
      <c r="D93" s="6">
        <v>2326.6</v>
      </c>
      <c r="E93" s="6">
        <v>9306.4</v>
      </c>
      <c r="G93" s="27"/>
      <c r="H93" s="27"/>
      <c r="I93" s="27"/>
      <c r="J93" s="27"/>
      <c r="K93" s="27"/>
      <c r="L93" s="27"/>
      <c r="M93" s="27"/>
    </row>
    <row r="94" spans="1:13" s="1" customFormat="1" x14ac:dyDescent="0.25">
      <c r="A94" s="4">
        <v>73</v>
      </c>
      <c r="B94" s="5" t="s">
        <v>72</v>
      </c>
      <c r="C94" s="6">
        <v>70920.02</v>
      </c>
      <c r="D94" s="6">
        <v>14184</v>
      </c>
      <c r="E94" s="6">
        <v>56736.020000000004</v>
      </c>
      <c r="G94" s="27"/>
      <c r="H94" s="27"/>
      <c r="I94" s="27"/>
      <c r="J94" s="27"/>
      <c r="K94" s="27"/>
      <c r="L94" s="27"/>
      <c r="M94" s="27"/>
    </row>
    <row r="95" spans="1:13" s="1" customFormat="1" x14ac:dyDescent="0.25">
      <c r="A95" s="4">
        <v>74</v>
      </c>
      <c r="B95" s="5" t="s">
        <v>73</v>
      </c>
      <c r="C95" s="6">
        <v>104871.15</v>
      </c>
      <c r="D95" s="6">
        <v>20974.23</v>
      </c>
      <c r="E95" s="6">
        <v>83896.92</v>
      </c>
      <c r="G95" s="27"/>
      <c r="H95" s="27"/>
      <c r="I95" s="27"/>
      <c r="J95" s="27"/>
      <c r="K95" s="27"/>
      <c r="L95" s="27"/>
      <c r="M95" s="27"/>
    </row>
    <row r="96" spans="1:13" s="1" customFormat="1" x14ac:dyDescent="0.25">
      <c r="A96" s="4">
        <v>75</v>
      </c>
      <c r="B96" s="5" t="s">
        <v>74</v>
      </c>
      <c r="C96" s="6">
        <v>19201.05</v>
      </c>
      <c r="D96" s="6">
        <v>3840.21</v>
      </c>
      <c r="E96" s="6">
        <v>15360.84</v>
      </c>
      <c r="G96" s="27"/>
      <c r="H96" s="27"/>
      <c r="I96" s="27"/>
      <c r="J96" s="27"/>
      <c r="K96" s="27"/>
      <c r="L96" s="27"/>
      <c r="M96" s="27"/>
    </row>
    <row r="97" spans="1:13" s="1" customFormat="1" x14ac:dyDescent="0.25">
      <c r="A97" s="4">
        <v>76</v>
      </c>
      <c r="B97" s="5" t="s">
        <v>75</v>
      </c>
      <c r="C97" s="6">
        <v>21394.58</v>
      </c>
      <c r="D97" s="6">
        <v>4278.92</v>
      </c>
      <c r="E97" s="6">
        <v>17115.660000000003</v>
      </c>
      <c r="G97" s="27"/>
      <c r="H97" s="27"/>
      <c r="I97" s="27"/>
      <c r="J97" s="27"/>
      <c r="K97" s="27"/>
      <c r="L97" s="27"/>
      <c r="M97" s="27"/>
    </row>
    <row r="98" spans="1:13" s="1" customFormat="1" x14ac:dyDescent="0.25">
      <c r="A98" s="4">
        <v>77</v>
      </c>
      <c r="B98" s="5" t="s">
        <v>76</v>
      </c>
      <c r="C98" s="6">
        <v>15585.88</v>
      </c>
      <c r="D98" s="6">
        <v>3117.18</v>
      </c>
      <c r="E98" s="6">
        <v>12468.699999999999</v>
      </c>
      <c r="G98" s="27"/>
      <c r="H98" s="27"/>
      <c r="I98" s="27"/>
      <c r="J98" s="27"/>
      <c r="K98" s="27"/>
      <c r="L98" s="27"/>
      <c r="M98" s="27"/>
    </row>
    <row r="99" spans="1:13" s="1" customFormat="1" x14ac:dyDescent="0.25">
      <c r="A99" s="4">
        <v>78</v>
      </c>
      <c r="B99" s="5" t="s">
        <v>77</v>
      </c>
      <c r="C99" s="6">
        <v>38005.480000000003</v>
      </c>
      <c r="D99" s="6">
        <v>7601.1</v>
      </c>
      <c r="E99" s="6">
        <v>30404.380000000005</v>
      </c>
      <c r="G99" s="27"/>
      <c r="H99" s="27"/>
      <c r="I99" s="27"/>
      <c r="J99" s="27"/>
      <c r="K99" s="27"/>
      <c r="L99" s="27"/>
      <c r="M99" s="27"/>
    </row>
    <row r="100" spans="1:13" s="1" customFormat="1" x14ac:dyDescent="0.25">
      <c r="A100" s="4">
        <v>79</v>
      </c>
      <c r="B100" s="5" t="s">
        <v>78</v>
      </c>
      <c r="C100" s="6">
        <v>28221.47</v>
      </c>
      <c r="D100" s="6">
        <v>5644.29</v>
      </c>
      <c r="E100" s="6">
        <v>22577.18</v>
      </c>
      <c r="G100" s="27"/>
      <c r="H100" s="27"/>
      <c r="I100" s="27"/>
      <c r="J100" s="27"/>
      <c r="K100" s="27"/>
      <c r="L100" s="27"/>
      <c r="M100" s="27"/>
    </row>
    <row r="101" spans="1:13" s="1" customFormat="1" x14ac:dyDescent="0.25">
      <c r="A101" s="4">
        <v>80</v>
      </c>
      <c r="B101" s="5" t="s">
        <v>79</v>
      </c>
      <c r="C101" s="6">
        <v>36913.230000000003</v>
      </c>
      <c r="D101" s="6">
        <v>7382.65</v>
      </c>
      <c r="E101" s="6">
        <v>29530.58</v>
      </c>
      <c r="G101" s="27"/>
      <c r="H101" s="27"/>
      <c r="I101" s="27"/>
      <c r="J101" s="27"/>
      <c r="K101" s="27"/>
      <c r="L101" s="27"/>
      <c r="M101" s="27"/>
    </row>
    <row r="102" spans="1:13" s="1" customFormat="1" x14ac:dyDescent="0.25">
      <c r="A102" s="4">
        <v>81</v>
      </c>
      <c r="B102" s="5" t="s">
        <v>80</v>
      </c>
      <c r="C102" s="6">
        <v>17518.560000000001</v>
      </c>
      <c r="D102" s="6">
        <v>3503.71</v>
      </c>
      <c r="E102" s="6">
        <v>14014.850000000002</v>
      </c>
      <c r="G102" s="27"/>
      <c r="H102" s="27"/>
      <c r="I102" s="27"/>
      <c r="J102" s="27"/>
      <c r="K102" s="27"/>
      <c r="L102" s="27"/>
      <c r="M102" s="27"/>
    </row>
    <row r="103" spans="1:13" s="1" customFormat="1" x14ac:dyDescent="0.25">
      <c r="A103" s="4">
        <v>82</v>
      </c>
      <c r="B103" s="5" t="s">
        <v>81</v>
      </c>
      <c r="C103" s="6">
        <v>44656.29</v>
      </c>
      <c r="D103" s="6">
        <v>8931.26</v>
      </c>
      <c r="E103" s="6">
        <v>35725.03</v>
      </c>
      <c r="G103" s="27"/>
      <c r="H103" s="27"/>
      <c r="I103" s="27"/>
      <c r="J103" s="27"/>
      <c r="K103" s="27"/>
      <c r="L103" s="27"/>
      <c r="M103" s="27"/>
    </row>
    <row r="104" spans="1:13" s="1" customFormat="1" x14ac:dyDescent="0.25">
      <c r="A104" s="4">
        <v>83</v>
      </c>
      <c r="B104" s="5" t="s">
        <v>82</v>
      </c>
      <c r="C104" s="6">
        <v>33904.639999999999</v>
      </c>
      <c r="D104" s="6">
        <v>6780.93</v>
      </c>
      <c r="E104" s="6">
        <v>27123.71</v>
      </c>
      <c r="G104" s="27"/>
      <c r="H104" s="27"/>
      <c r="I104" s="27"/>
      <c r="J104" s="27"/>
      <c r="K104" s="27"/>
      <c r="L104" s="27"/>
      <c r="M104" s="27"/>
    </row>
    <row r="105" spans="1:13" s="1" customFormat="1" x14ac:dyDescent="0.25">
      <c r="A105" s="4">
        <v>84</v>
      </c>
      <c r="B105" s="5" t="s">
        <v>83</v>
      </c>
      <c r="C105" s="6">
        <v>32889.370000000003</v>
      </c>
      <c r="D105" s="6">
        <v>6577.87</v>
      </c>
      <c r="E105" s="6">
        <v>26311.500000000004</v>
      </c>
      <c r="G105" s="27"/>
      <c r="H105" s="27"/>
      <c r="I105" s="27"/>
      <c r="J105" s="27"/>
      <c r="K105" s="27"/>
      <c r="L105" s="27"/>
      <c r="M105" s="27"/>
    </row>
    <row r="106" spans="1:13" s="1" customFormat="1" x14ac:dyDescent="0.25">
      <c r="A106" s="4">
        <v>85</v>
      </c>
      <c r="B106" s="5" t="s">
        <v>84</v>
      </c>
      <c r="C106" s="6">
        <v>10790.95</v>
      </c>
      <c r="D106" s="6">
        <v>2158.19</v>
      </c>
      <c r="E106" s="6">
        <v>8632.76</v>
      </c>
      <c r="G106" s="27"/>
      <c r="H106" s="27"/>
      <c r="I106" s="27"/>
      <c r="J106" s="27"/>
      <c r="K106" s="27"/>
      <c r="L106" s="27"/>
      <c r="M106" s="27"/>
    </row>
    <row r="107" spans="1:13" s="1" customFormat="1" x14ac:dyDescent="0.25">
      <c r="A107" s="4">
        <v>86</v>
      </c>
      <c r="B107" s="5" t="s">
        <v>85</v>
      </c>
      <c r="C107" s="6">
        <v>36300.9</v>
      </c>
      <c r="D107" s="6">
        <v>7260.18</v>
      </c>
      <c r="E107" s="6">
        <v>29040.720000000001</v>
      </c>
      <c r="G107" s="27"/>
      <c r="H107" s="27"/>
      <c r="I107" s="27"/>
      <c r="J107" s="27"/>
      <c r="K107" s="27"/>
      <c r="L107" s="27"/>
      <c r="M107" s="27"/>
    </row>
    <row r="108" spans="1:13" s="1" customFormat="1" x14ac:dyDescent="0.25">
      <c r="A108" s="4">
        <v>87</v>
      </c>
      <c r="B108" s="5" t="s">
        <v>86</v>
      </c>
      <c r="C108" s="6">
        <v>9345.91</v>
      </c>
      <c r="D108" s="6">
        <v>1869.18</v>
      </c>
      <c r="E108" s="6">
        <v>7476.73</v>
      </c>
      <c r="G108" s="27"/>
      <c r="H108" s="27"/>
      <c r="I108" s="27"/>
      <c r="J108" s="27"/>
      <c r="K108" s="27"/>
      <c r="L108" s="27"/>
      <c r="M108" s="27"/>
    </row>
    <row r="109" spans="1:13" s="1" customFormat="1" x14ac:dyDescent="0.25">
      <c r="A109" s="4">
        <v>88</v>
      </c>
      <c r="B109" s="5" t="s">
        <v>87</v>
      </c>
      <c r="C109" s="6">
        <v>20642.57</v>
      </c>
      <c r="D109" s="6">
        <v>4128.51</v>
      </c>
      <c r="E109" s="6">
        <v>16514.059999999998</v>
      </c>
      <c r="G109" s="27"/>
      <c r="H109" s="27"/>
      <c r="I109" s="27"/>
      <c r="J109" s="27"/>
      <c r="K109" s="27"/>
      <c r="L109" s="27"/>
      <c r="M109" s="27"/>
    </row>
    <row r="110" spans="1:13" s="1" customFormat="1" x14ac:dyDescent="0.25">
      <c r="A110" s="4">
        <v>89</v>
      </c>
      <c r="B110" s="5" t="s">
        <v>88</v>
      </c>
      <c r="C110" s="6">
        <v>23035.86</v>
      </c>
      <c r="D110" s="6">
        <v>4607.17</v>
      </c>
      <c r="E110" s="6">
        <v>18428.690000000002</v>
      </c>
      <c r="G110" s="27"/>
      <c r="H110" s="27"/>
      <c r="I110" s="27"/>
      <c r="J110" s="27"/>
      <c r="K110" s="27"/>
      <c r="L110" s="27"/>
      <c r="M110" s="27"/>
    </row>
    <row r="111" spans="1:13" s="1" customFormat="1" x14ac:dyDescent="0.25">
      <c r="A111" s="4">
        <v>90</v>
      </c>
      <c r="B111" s="5" t="s">
        <v>89</v>
      </c>
      <c r="C111" s="6">
        <v>173751.5</v>
      </c>
      <c r="D111" s="6">
        <v>34750.300000000003</v>
      </c>
      <c r="E111" s="6">
        <v>139001.20000000001</v>
      </c>
      <c r="G111" s="27"/>
      <c r="H111" s="27"/>
      <c r="I111" s="27"/>
      <c r="J111" s="27"/>
      <c r="K111" s="27"/>
      <c r="L111" s="27"/>
      <c r="M111" s="27"/>
    </row>
    <row r="112" spans="1:13" s="1" customFormat="1" x14ac:dyDescent="0.25">
      <c r="A112" s="4">
        <v>91</v>
      </c>
      <c r="B112" s="5" t="s">
        <v>90</v>
      </c>
      <c r="C112" s="6">
        <v>26496.959999999999</v>
      </c>
      <c r="D112" s="6">
        <v>5299.39</v>
      </c>
      <c r="E112" s="6">
        <v>21197.57</v>
      </c>
      <c r="G112" s="27"/>
      <c r="H112" s="27"/>
      <c r="I112" s="27"/>
      <c r="J112" s="27"/>
      <c r="K112" s="27"/>
      <c r="L112" s="27"/>
      <c r="M112" s="27"/>
    </row>
    <row r="113" spans="1:13" s="1" customFormat="1" x14ac:dyDescent="0.25">
      <c r="A113" s="4">
        <v>92</v>
      </c>
      <c r="B113" s="5" t="s">
        <v>91</v>
      </c>
      <c r="C113" s="6">
        <v>0</v>
      </c>
      <c r="D113" s="6">
        <v>0</v>
      </c>
      <c r="E113" s="6">
        <v>0</v>
      </c>
      <c r="G113" s="27"/>
      <c r="H113" s="27"/>
      <c r="I113" s="27"/>
      <c r="J113" s="27"/>
      <c r="K113" s="27"/>
      <c r="L113" s="27"/>
      <c r="M113" s="27"/>
    </row>
    <row r="114" spans="1:13" s="1" customFormat="1" x14ac:dyDescent="0.25">
      <c r="A114" s="4">
        <v>93</v>
      </c>
      <c r="B114" s="5" t="s">
        <v>92</v>
      </c>
      <c r="C114" s="6">
        <v>129574.94</v>
      </c>
      <c r="D114" s="6">
        <v>25914.99</v>
      </c>
      <c r="E114" s="6">
        <v>103659.95</v>
      </c>
      <c r="G114" s="27"/>
      <c r="H114" s="27"/>
      <c r="I114" s="27"/>
      <c r="J114" s="27"/>
      <c r="K114" s="27"/>
      <c r="L114" s="27"/>
      <c r="M114" s="27"/>
    </row>
    <row r="115" spans="1:13" s="1" customFormat="1" x14ac:dyDescent="0.25">
      <c r="A115" s="4">
        <v>94</v>
      </c>
      <c r="B115" s="5" t="s">
        <v>93</v>
      </c>
      <c r="C115" s="6">
        <v>68833.710000000006</v>
      </c>
      <c r="D115" s="6">
        <v>13766.74</v>
      </c>
      <c r="E115" s="6">
        <v>55066.970000000008</v>
      </c>
      <c r="G115" s="27"/>
      <c r="H115" s="27"/>
      <c r="I115" s="27"/>
      <c r="J115" s="27"/>
      <c r="K115" s="27"/>
      <c r="L115" s="27"/>
      <c r="M115" s="27"/>
    </row>
    <row r="116" spans="1:13" s="1" customFormat="1" x14ac:dyDescent="0.25">
      <c r="A116" s="4">
        <v>95</v>
      </c>
      <c r="B116" s="5" t="s">
        <v>94</v>
      </c>
      <c r="C116" s="6">
        <v>36707.24</v>
      </c>
      <c r="D116" s="6">
        <v>7341.45</v>
      </c>
      <c r="E116" s="6">
        <v>29365.789999999997</v>
      </c>
      <c r="G116" s="27"/>
      <c r="H116" s="27"/>
      <c r="I116" s="27"/>
      <c r="J116" s="27"/>
      <c r="K116" s="27"/>
      <c r="L116" s="27"/>
      <c r="M116" s="27"/>
    </row>
    <row r="117" spans="1:13" s="1" customFormat="1" x14ac:dyDescent="0.25">
      <c r="A117" s="4">
        <v>96</v>
      </c>
      <c r="B117" s="5" t="s">
        <v>95</v>
      </c>
      <c r="C117" s="6">
        <v>12451.28</v>
      </c>
      <c r="D117" s="6">
        <v>2490.2600000000002</v>
      </c>
      <c r="E117" s="6">
        <v>9961.02</v>
      </c>
      <c r="G117" s="27"/>
      <c r="H117" s="27"/>
      <c r="I117" s="27"/>
      <c r="J117" s="27"/>
      <c r="K117" s="27"/>
      <c r="L117" s="27"/>
      <c r="M117" s="27"/>
    </row>
    <row r="118" spans="1:13" s="1" customFormat="1" x14ac:dyDescent="0.25">
      <c r="A118" s="4">
        <v>97</v>
      </c>
      <c r="B118" s="5" t="s">
        <v>96</v>
      </c>
      <c r="C118" s="6">
        <v>29266.03</v>
      </c>
      <c r="D118" s="6">
        <v>5853.21</v>
      </c>
      <c r="E118" s="6">
        <v>23412.82</v>
      </c>
      <c r="G118" s="27"/>
      <c r="H118" s="27"/>
      <c r="I118" s="27"/>
      <c r="J118" s="27"/>
      <c r="K118" s="27"/>
      <c r="L118" s="27"/>
      <c r="M118" s="27"/>
    </row>
    <row r="119" spans="1:13" s="1" customFormat="1" x14ac:dyDescent="0.25">
      <c r="A119" s="4">
        <v>98</v>
      </c>
      <c r="B119" s="5" t="s">
        <v>97</v>
      </c>
      <c r="C119" s="6">
        <v>60179.07</v>
      </c>
      <c r="D119" s="6">
        <v>12035.81</v>
      </c>
      <c r="E119" s="6">
        <v>48143.26</v>
      </c>
      <c r="G119" s="27"/>
      <c r="H119" s="27"/>
      <c r="I119" s="27"/>
      <c r="J119" s="27"/>
      <c r="K119" s="27"/>
      <c r="L119" s="27"/>
      <c r="M119" s="27"/>
    </row>
    <row r="120" spans="1:13" s="1" customFormat="1" x14ac:dyDescent="0.25">
      <c r="A120" s="4">
        <v>99</v>
      </c>
      <c r="B120" s="5" t="s">
        <v>98</v>
      </c>
      <c r="C120" s="6">
        <v>20209.52</v>
      </c>
      <c r="D120" s="6">
        <v>4041.9</v>
      </c>
      <c r="E120" s="6">
        <v>16167.62</v>
      </c>
      <c r="G120" s="27"/>
      <c r="H120" s="27"/>
      <c r="I120" s="27"/>
      <c r="J120" s="27"/>
      <c r="K120" s="27"/>
      <c r="L120" s="27"/>
      <c r="M120" s="27"/>
    </row>
    <row r="121" spans="1:13" s="1" customFormat="1" x14ac:dyDescent="0.25">
      <c r="A121" s="4">
        <v>100</v>
      </c>
      <c r="B121" s="5" t="s">
        <v>99</v>
      </c>
      <c r="C121" s="6">
        <v>79193.899999999994</v>
      </c>
      <c r="D121" s="6">
        <v>15838.78</v>
      </c>
      <c r="E121" s="6">
        <v>63355.119999999995</v>
      </c>
      <c r="G121" s="27"/>
      <c r="H121" s="27"/>
      <c r="I121" s="27"/>
      <c r="J121" s="27"/>
      <c r="K121" s="27"/>
      <c r="L121" s="27"/>
      <c r="M121" s="27"/>
    </row>
    <row r="122" spans="1:13" s="1" customFormat="1" x14ac:dyDescent="0.25">
      <c r="A122" s="4">
        <v>101</v>
      </c>
      <c r="B122" s="5" t="s">
        <v>100</v>
      </c>
      <c r="C122" s="6">
        <v>15617.61</v>
      </c>
      <c r="D122" s="6">
        <v>3123.52</v>
      </c>
      <c r="E122" s="6">
        <v>12494.09</v>
      </c>
      <c r="G122" s="27"/>
      <c r="H122" s="27"/>
      <c r="I122" s="27"/>
      <c r="J122" s="27"/>
      <c r="K122" s="27"/>
      <c r="L122" s="27"/>
      <c r="M122" s="27"/>
    </row>
    <row r="123" spans="1:13" s="1" customFormat="1" x14ac:dyDescent="0.25">
      <c r="A123" s="4">
        <v>102</v>
      </c>
      <c r="B123" s="5" t="s">
        <v>101</v>
      </c>
      <c r="C123" s="6">
        <v>14608.49</v>
      </c>
      <c r="D123" s="6">
        <v>2921.7</v>
      </c>
      <c r="E123" s="6">
        <v>11686.79</v>
      </c>
      <c r="G123" s="27"/>
      <c r="H123" s="27"/>
      <c r="I123" s="27"/>
      <c r="J123" s="27"/>
      <c r="K123" s="27"/>
      <c r="L123" s="27"/>
      <c r="M123" s="27"/>
    </row>
    <row r="124" spans="1:13" s="1" customFormat="1" x14ac:dyDescent="0.25">
      <c r="A124" s="4">
        <v>103</v>
      </c>
      <c r="B124" s="5" t="s">
        <v>102</v>
      </c>
      <c r="C124" s="6">
        <v>34342.660000000003</v>
      </c>
      <c r="D124" s="6">
        <v>6868.53</v>
      </c>
      <c r="E124" s="6">
        <v>27474.130000000005</v>
      </c>
      <c r="G124" s="27"/>
      <c r="H124" s="27"/>
      <c r="I124" s="27"/>
      <c r="J124" s="27"/>
      <c r="K124" s="27"/>
      <c r="L124" s="27"/>
      <c r="M124" s="27"/>
    </row>
    <row r="125" spans="1:13" s="1" customFormat="1" x14ac:dyDescent="0.25">
      <c r="A125" s="4">
        <v>104</v>
      </c>
      <c r="B125" s="5" t="s">
        <v>103</v>
      </c>
      <c r="C125" s="6">
        <v>11154.28</v>
      </c>
      <c r="D125" s="6">
        <v>2230.86</v>
      </c>
      <c r="E125" s="6">
        <v>8923.42</v>
      </c>
      <c r="G125" s="27"/>
      <c r="H125" s="27"/>
      <c r="I125" s="27"/>
      <c r="J125" s="27"/>
      <c r="K125" s="27"/>
      <c r="L125" s="27"/>
      <c r="M125" s="27"/>
    </row>
    <row r="126" spans="1:13" s="1" customFormat="1" x14ac:dyDescent="0.25">
      <c r="A126" s="4">
        <v>105</v>
      </c>
      <c r="B126" s="5" t="s">
        <v>104</v>
      </c>
      <c r="C126" s="6">
        <v>53522.43</v>
      </c>
      <c r="D126" s="6">
        <v>10704.49</v>
      </c>
      <c r="E126" s="6">
        <v>42817.94</v>
      </c>
      <c r="G126" s="27"/>
      <c r="H126" s="27"/>
      <c r="I126" s="27"/>
      <c r="J126" s="27"/>
      <c r="K126" s="27"/>
      <c r="L126" s="27"/>
      <c r="M126" s="27"/>
    </row>
    <row r="127" spans="1:13" s="1" customFormat="1" x14ac:dyDescent="0.25">
      <c r="A127" s="4">
        <v>106</v>
      </c>
      <c r="B127" s="5" t="s">
        <v>105</v>
      </c>
      <c r="C127" s="6">
        <v>88057.56</v>
      </c>
      <c r="D127" s="6">
        <v>17611.509999999998</v>
      </c>
      <c r="E127" s="6">
        <v>70446.05</v>
      </c>
      <c r="G127" s="27"/>
      <c r="H127" s="27"/>
      <c r="I127" s="27"/>
      <c r="J127" s="27"/>
      <c r="K127" s="27"/>
      <c r="L127" s="27"/>
      <c r="M127" s="27"/>
    </row>
    <row r="128" spans="1:13" s="1" customFormat="1" x14ac:dyDescent="0.25">
      <c r="A128" s="4">
        <v>107</v>
      </c>
      <c r="B128" s="5" t="s">
        <v>106</v>
      </c>
      <c r="C128" s="6">
        <v>23600.55</v>
      </c>
      <c r="D128" s="6">
        <v>4720.1099999999997</v>
      </c>
      <c r="E128" s="6">
        <v>18880.439999999999</v>
      </c>
      <c r="G128" s="27"/>
      <c r="H128" s="27"/>
      <c r="I128" s="27"/>
      <c r="J128" s="27"/>
      <c r="K128" s="27"/>
      <c r="L128" s="27"/>
      <c r="M128" s="27"/>
    </row>
    <row r="129" spans="1:13" s="1" customFormat="1" x14ac:dyDescent="0.25">
      <c r="A129" s="4">
        <v>108</v>
      </c>
      <c r="B129" s="5" t="s">
        <v>107</v>
      </c>
      <c r="C129" s="6">
        <v>9305.92</v>
      </c>
      <c r="D129" s="6">
        <v>1861.18</v>
      </c>
      <c r="E129" s="6">
        <v>7444.74</v>
      </c>
      <c r="G129" s="27"/>
      <c r="H129" s="27"/>
      <c r="I129" s="27"/>
      <c r="J129" s="27"/>
      <c r="K129" s="27"/>
      <c r="L129" s="27"/>
      <c r="M129" s="27"/>
    </row>
    <row r="130" spans="1:13" s="1" customFormat="1" x14ac:dyDescent="0.25">
      <c r="A130" s="4">
        <v>109</v>
      </c>
      <c r="B130" s="5" t="s">
        <v>108</v>
      </c>
      <c r="C130" s="6">
        <v>37477.980000000003</v>
      </c>
      <c r="D130" s="6">
        <v>7495.6</v>
      </c>
      <c r="E130" s="6">
        <v>29982.380000000005</v>
      </c>
      <c r="G130" s="27"/>
      <c r="H130" s="27"/>
      <c r="I130" s="27"/>
      <c r="J130" s="27"/>
      <c r="K130" s="27"/>
      <c r="L130" s="27"/>
      <c r="M130" s="27"/>
    </row>
    <row r="131" spans="1:13" s="1" customFormat="1" x14ac:dyDescent="0.25">
      <c r="A131" s="4">
        <v>110</v>
      </c>
      <c r="B131" s="5" t="s">
        <v>109</v>
      </c>
      <c r="C131" s="6">
        <v>43565.25</v>
      </c>
      <c r="D131" s="6">
        <v>8713.0499999999993</v>
      </c>
      <c r="E131" s="6">
        <v>34852.199999999997</v>
      </c>
      <c r="G131" s="27"/>
      <c r="H131" s="27"/>
      <c r="I131" s="27"/>
      <c r="J131" s="27"/>
      <c r="K131" s="27"/>
      <c r="L131" s="27"/>
      <c r="M131" s="27"/>
    </row>
    <row r="132" spans="1:13" s="1" customFormat="1" x14ac:dyDescent="0.25">
      <c r="A132" s="4">
        <v>111</v>
      </c>
      <c r="B132" s="5" t="s">
        <v>110</v>
      </c>
      <c r="C132" s="6">
        <v>0</v>
      </c>
      <c r="D132" s="6">
        <v>0</v>
      </c>
      <c r="E132" s="6">
        <v>0</v>
      </c>
      <c r="G132" s="27"/>
      <c r="H132" s="27"/>
      <c r="I132" s="27"/>
      <c r="J132" s="27"/>
      <c r="K132" s="27"/>
      <c r="L132" s="27"/>
      <c r="M132" s="27"/>
    </row>
    <row r="133" spans="1:13" s="1" customFormat="1" x14ac:dyDescent="0.25">
      <c r="A133" s="4">
        <v>112</v>
      </c>
      <c r="B133" s="5" t="s">
        <v>111</v>
      </c>
      <c r="C133" s="6">
        <v>0</v>
      </c>
      <c r="D133" s="6">
        <v>0</v>
      </c>
      <c r="E133" s="6">
        <v>0</v>
      </c>
      <c r="G133" s="27"/>
      <c r="H133" s="27"/>
      <c r="I133" s="27"/>
      <c r="J133" s="27"/>
      <c r="K133" s="27"/>
      <c r="L133" s="27"/>
      <c r="M133" s="27"/>
    </row>
    <row r="134" spans="1:13" s="1" customFormat="1" x14ac:dyDescent="0.25">
      <c r="A134" s="4">
        <v>113</v>
      </c>
      <c r="B134" s="5" t="s">
        <v>112</v>
      </c>
      <c r="C134" s="6">
        <v>27630.560000000001</v>
      </c>
      <c r="D134" s="6">
        <v>5526.11</v>
      </c>
      <c r="E134" s="6">
        <v>22104.45</v>
      </c>
      <c r="G134" s="27"/>
      <c r="H134" s="27"/>
      <c r="I134" s="27"/>
      <c r="J134" s="27"/>
      <c r="K134" s="27"/>
      <c r="L134" s="27"/>
      <c r="M134" s="27"/>
    </row>
    <row r="135" spans="1:13" s="1" customFormat="1" x14ac:dyDescent="0.25">
      <c r="A135" s="4">
        <v>114</v>
      </c>
      <c r="B135" s="5" t="s">
        <v>113</v>
      </c>
      <c r="C135" s="6">
        <v>0</v>
      </c>
      <c r="D135" s="6">
        <v>0</v>
      </c>
      <c r="E135" s="6">
        <v>0</v>
      </c>
      <c r="G135" s="27"/>
      <c r="H135" s="27"/>
      <c r="I135" s="27"/>
      <c r="J135" s="27"/>
      <c r="K135" s="27"/>
      <c r="L135" s="27"/>
      <c r="M135" s="27"/>
    </row>
    <row r="136" spans="1:13" s="1" customFormat="1" x14ac:dyDescent="0.25">
      <c r="A136" s="4">
        <v>115</v>
      </c>
      <c r="B136" s="5" t="s">
        <v>114</v>
      </c>
      <c r="C136" s="6">
        <v>63515.95</v>
      </c>
      <c r="D136" s="6">
        <v>12703.19</v>
      </c>
      <c r="E136" s="6">
        <v>50812.759999999995</v>
      </c>
      <c r="G136" s="27"/>
      <c r="H136" s="27"/>
      <c r="I136" s="27"/>
      <c r="J136" s="27"/>
      <c r="K136" s="27"/>
      <c r="L136" s="27"/>
      <c r="M136" s="27"/>
    </row>
    <row r="137" spans="1:13" s="1" customFormat="1" x14ac:dyDescent="0.25">
      <c r="A137" s="4">
        <v>116</v>
      </c>
      <c r="B137" s="5" t="s">
        <v>115</v>
      </c>
      <c r="C137" s="6">
        <v>64327.88</v>
      </c>
      <c r="D137" s="6">
        <v>12865.58</v>
      </c>
      <c r="E137" s="6">
        <v>51462.299999999996</v>
      </c>
      <c r="G137" s="27"/>
      <c r="H137" s="27"/>
      <c r="I137" s="27"/>
      <c r="J137" s="27"/>
      <c r="K137" s="27"/>
      <c r="L137" s="27"/>
      <c r="M137" s="27"/>
    </row>
    <row r="138" spans="1:13" s="1" customFormat="1" x14ac:dyDescent="0.25">
      <c r="A138" s="4">
        <v>117</v>
      </c>
      <c r="B138" s="5" t="s">
        <v>116</v>
      </c>
      <c r="C138" s="6">
        <v>16236.57</v>
      </c>
      <c r="D138" s="6">
        <v>3247.31</v>
      </c>
      <c r="E138" s="6">
        <v>12989.26</v>
      </c>
      <c r="G138" s="27"/>
      <c r="H138" s="27"/>
      <c r="I138" s="27"/>
      <c r="J138" s="27"/>
      <c r="K138" s="27"/>
      <c r="L138" s="27"/>
      <c r="M138" s="27"/>
    </row>
    <row r="139" spans="1:13" s="1" customFormat="1" x14ac:dyDescent="0.25">
      <c r="A139" s="4">
        <v>118</v>
      </c>
      <c r="B139" s="5" t="s">
        <v>117</v>
      </c>
      <c r="C139" s="6">
        <v>0</v>
      </c>
      <c r="D139" s="6">
        <v>0</v>
      </c>
      <c r="E139" s="6">
        <v>0</v>
      </c>
      <c r="G139" s="27"/>
      <c r="H139" s="27"/>
      <c r="I139" s="27"/>
      <c r="J139" s="27"/>
      <c r="K139" s="27"/>
      <c r="L139" s="27"/>
      <c r="M139" s="27"/>
    </row>
    <row r="140" spans="1:13" s="1" customFormat="1" x14ac:dyDescent="0.25">
      <c r="A140" s="4">
        <v>119</v>
      </c>
      <c r="B140" s="5" t="s">
        <v>118</v>
      </c>
      <c r="C140" s="6">
        <v>11716.69</v>
      </c>
      <c r="D140" s="6">
        <v>2343.34</v>
      </c>
      <c r="E140" s="6">
        <v>9373.35</v>
      </c>
      <c r="G140" s="27"/>
      <c r="H140" s="27"/>
      <c r="I140" s="27"/>
      <c r="J140" s="27"/>
      <c r="K140" s="27"/>
      <c r="L140" s="27"/>
      <c r="M140" s="27"/>
    </row>
    <row r="141" spans="1:13" s="1" customFormat="1" x14ac:dyDescent="0.25">
      <c r="A141" s="4">
        <v>120</v>
      </c>
      <c r="B141" s="5" t="s">
        <v>119</v>
      </c>
      <c r="C141" s="6">
        <v>36056.29</v>
      </c>
      <c r="D141" s="6">
        <v>7211.26</v>
      </c>
      <c r="E141" s="6">
        <v>28845.03</v>
      </c>
      <c r="G141" s="27"/>
      <c r="H141" s="27"/>
      <c r="I141" s="27"/>
      <c r="J141" s="27"/>
      <c r="K141" s="27"/>
      <c r="L141" s="27"/>
      <c r="M141" s="27"/>
    </row>
    <row r="142" spans="1:13" s="1" customFormat="1" x14ac:dyDescent="0.25">
      <c r="A142" s="4">
        <v>121</v>
      </c>
      <c r="B142" s="5" t="s">
        <v>120</v>
      </c>
      <c r="C142" s="6">
        <v>14398.69</v>
      </c>
      <c r="D142" s="6">
        <v>2879.74</v>
      </c>
      <c r="E142" s="6">
        <v>11518.95</v>
      </c>
      <c r="G142" s="27"/>
      <c r="H142" s="27"/>
      <c r="I142" s="27"/>
      <c r="J142" s="27"/>
      <c r="K142" s="27"/>
      <c r="L142" s="27"/>
      <c r="M142" s="27"/>
    </row>
    <row r="143" spans="1:13" s="1" customFormat="1" x14ac:dyDescent="0.25">
      <c r="A143" s="4">
        <v>122</v>
      </c>
      <c r="B143" s="5" t="s">
        <v>121</v>
      </c>
      <c r="C143" s="6">
        <v>10556.53</v>
      </c>
      <c r="D143" s="6">
        <v>2111.31</v>
      </c>
      <c r="E143" s="6">
        <v>8445.2200000000012</v>
      </c>
      <c r="G143" s="27"/>
      <c r="H143" s="27"/>
      <c r="I143" s="27"/>
      <c r="J143" s="27"/>
      <c r="K143" s="27"/>
      <c r="L143" s="27"/>
      <c r="M143" s="27"/>
    </row>
    <row r="144" spans="1:13" s="1" customFormat="1" x14ac:dyDescent="0.25">
      <c r="A144" s="4">
        <v>123</v>
      </c>
      <c r="B144" s="5" t="s">
        <v>122</v>
      </c>
      <c r="C144" s="6">
        <v>48116.35</v>
      </c>
      <c r="D144" s="6">
        <v>9623.27</v>
      </c>
      <c r="E144" s="6">
        <v>38493.08</v>
      </c>
      <c r="G144" s="27"/>
      <c r="H144" s="27"/>
      <c r="I144" s="27"/>
      <c r="J144" s="27"/>
      <c r="K144" s="27"/>
      <c r="L144" s="27"/>
      <c r="M144" s="27"/>
    </row>
    <row r="145" spans="1:13" s="1" customFormat="1" x14ac:dyDescent="0.25">
      <c r="A145" s="4">
        <v>124</v>
      </c>
      <c r="B145" s="5" t="s">
        <v>123</v>
      </c>
      <c r="C145" s="6">
        <v>23339.89</v>
      </c>
      <c r="D145" s="6">
        <v>4667.9799999999996</v>
      </c>
      <c r="E145" s="6">
        <v>18671.91</v>
      </c>
      <c r="G145" s="27"/>
      <c r="H145" s="27"/>
      <c r="I145" s="27"/>
      <c r="J145" s="27"/>
      <c r="K145" s="27"/>
      <c r="L145" s="27"/>
      <c r="M145" s="27"/>
    </row>
    <row r="146" spans="1:13" s="1" customFormat="1" x14ac:dyDescent="0.25">
      <c r="A146" s="4">
        <v>125</v>
      </c>
      <c r="B146" s="5" t="s">
        <v>124</v>
      </c>
      <c r="C146" s="6">
        <v>16533.88</v>
      </c>
      <c r="D146" s="6">
        <v>3306.78</v>
      </c>
      <c r="E146" s="6">
        <v>13227.1</v>
      </c>
      <c r="G146" s="27"/>
      <c r="H146" s="27"/>
      <c r="I146" s="27"/>
      <c r="J146" s="27"/>
      <c r="K146" s="27"/>
      <c r="L146" s="27"/>
      <c r="M146" s="27"/>
    </row>
    <row r="147" spans="1:13" s="1" customFormat="1" x14ac:dyDescent="0.25">
      <c r="A147" s="4">
        <v>126</v>
      </c>
      <c r="B147" s="5" t="s">
        <v>125</v>
      </c>
      <c r="C147" s="6">
        <v>64187.7</v>
      </c>
      <c r="D147" s="6">
        <v>12837.54</v>
      </c>
      <c r="E147" s="6">
        <v>51350.159999999996</v>
      </c>
      <c r="G147" s="27"/>
      <c r="H147" s="27"/>
      <c r="I147" s="27"/>
      <c r="J147" s="27"/>
      <c r="K147" s="27"/>
      <c r="L147" s="27"/>
      <c r="M147" s="27"/>
    </row>
    <row r="148" spans="1:13" s="1" customFormat="1" x14ac:dyDescent="0.25">
      <c r="A148" s="4">
        <v>127</v>
      </c>
      <c r="B148" s="5" t="s">
        <v>126</v>
      </c>
      <c r="C148" s="6">
        <v>44080.67</v>
      </c>
      <c r="D148" s="6">
        <v>8816.1299999999992</v>
      </c>
      <c r="E148" s="6">
        <v>35264.54</v>
      </c>
      <c r="G148" s="27"/>
      <c r="H148" s="27"/>
      <c r="I148" s="27"/>
      <c r="J148" s="27"/>
      <c r="K148" s="27"/>
      <c r="L148" s="27"/>
      <c r="M148" s="27"/>
    </row>
    <row r="149" spans="1:13" s="1" customFormat="1" x14ac:dyDescent="0.25">
      <c r="A149" s="4">
        <v>128</v>
      </c>
      <c r="B149" s="5" t="s">
        <v>127</v>
      </c>
      <c r="C149" s="6">
        <v>33924.620000000003</v>
      </c>
      <c r="D149" s="6">
        <v>6784.92</v>
      </c>
      <c r="E149" s="6">
        <v>27139.700000000004</v>
      </c>
      <c r="G149" s="27"/>
      <c r="H149" s="27"/>
      <c r="I149" s="27"/>
      <c r="J149" s="27"/>
      <c r="K149" s="27"/>
      <c r="L149" s="27"/>
      <c r="M149" s="27"/>
    </row>
    <row r="150" spans="1:13" s="1" customFormat="1" x14ac:dyDescent="0.25">
      <c r="A150" s="4">
        <v>129</v>
      </c>
      <c r="B150" s="5" t="s">
        <v>128</v>
      </c>
      <c r="C150" s="6">
        <v>14334.45</v>
      </c>
      <c r="D150" s="6">
        <v>2866.89</v>
      </c>
      <c r="E150" s="6">
        <v>11467.560000000001</v>
      </c>
      <c r="G150" s="27"/>
      <c r="H150" s="27"/>
      <c r="I150" s="27"/>
      <c r="J150" s="27"/>
      <c r="K150" s="27"/>
      <c r="L150" s="27"/>
      <c r="M150" s="27"/>
    </row>
    <row r="151" spans="1:13" s="1" customFormat="1" x14ac:dyDescent="0.25">
      <c r="A151" s="4">
        <v>130</v>
      </c>
      <c r="B151" s="5" t="s">
        <v>129</v>
      </c>
      <c r="C151" s="6">
        <v>26606.2</v>
      </c>
      <c r="D151" s="6">
        <v>5321.24</v>
      </c>
      <c r="E151" s="6">
        <v>21284.959999999999</v>
      </c>
      <c r="G151" s="27"/>
      <c r="H151" s="27"/>
      <c r="I151" s="27"/>
      <c r="J151" s="27"/>
      <c r="K151" s="27"/>
      <c r="L151" s="27"/>
      <c r="M151" s="27"/>
    </row>
    <row r="152" spans="1:13" s="1" customFormat="1" x14ac:dyDescent="0.25">
      <c r="A152" s="4">
        <v>131</v>
      </c>
      <c r="B152" s="5" t="s">
        <v>130</v>
      </c>
      <c r="C152" s="6">
        <v>14821.7</v>
      </c>
      <c r="D152" s="6">
        <v>2964.34</v>
      </c>
      <c r="E152" s="6">
        <v>11857.36</v>
      </c>
      <c r="G152" s="27"/>
      <c r="H152" s="27"/>
      <c r="I152" s="27"/>
      <c r="J152" s="27"/>
      <c r="K152" s="27"/>
      <c r="L152" s="27"/>
      <c r="M152" s="27"/>
    </row>
    <row r="153" spans="1:13" s="1" customFormat="1" x14ac:dyDescent="0.25">
      <c r="A153" s="4">
        <v>132</v>
      </c>
      <c r="B153" s="5" t="s">
        <v>131</v>
      </c>
      <c r="C153" s="6">
        <v>66354.990000000005</v>
      </c>
      <c r="D153" s="6">
        <v>13271</v>
      </c>
      <c r="E153" s="6">
        <v>53083.990000000005</v>
      </c>
      <c r="G153" s="27"/>
      <c r="H153" s="27"/>
      <c r="I153" s="27"/>
      <c r="J153" s="27"/>
      <c r="K153" s="27"/>
      <c r="L153" s="27"/>
      <c r="M153" s="27"/>
    </row>
    <row r="154" spans="1:13" s="1" customFormat="1" x14ac:dyDescent="0.25">
      <c r="A154" s="4">
        <v>133</v>
      </c>
      <c r="B154" s="5" t="s">
        <v>132</v>
      </c>
      <c r="C154" s="6">
        <v>38528.14</v>
      </c>
      <c r="D154" s="6">
        <v>7705.63</v>
      </c>
      <c r="E154" s="6">
        <v>30822.51</v>
      </c>
      <c r="G154" s="27"/>
      <c r="H154" s="27"/>
      <c r="I154" s="27"/>
      <c r="J154" s="27"/>
      <c r="K154" s="27"/>
      <c r="L154" s="27"/>
      <c r="M154" s="27"/>
    </row>
    <row r="155" spans="1:13" s="1" customFormat="1" x14ac:dyDescent="0.25">
      <c r="A155" s="4">
        <v>134</v>
      </c>
      <c r="B155" s="5" t="s">
        <v>133</v>
      </c>
      <c r="C155" s="6">
        <v>126996.27</v>
      </c>
      <c r="D155" s="6">
        <v>25399.25</v>
      </c>
      <c r="E155" s="6">
        <v>101597.02</v>
      </c>
      <c r="G155" s="27"/>
      <c r="H155" s="27"/>
      <c r="I155" s="27"/>
      <c r="J155" s="27"/>
      <c r="K155" s="27"/>
      <c r="L155" s="27"/>
      <c r="M155" s="27"/>
    </row>
    <row r="156" spans="1:13" s="1" customFormat="1" x14ac:dyDescent="0.25">
      <c r="A156" s="4">
        <v>135</v>
      </c>
      <c r="B156" s="5" t="s">
        <v>134</v>
      </c>
      <c r="C156" s="6">
        <v>27603.14</v>
      </c>
      <c r="D156" s="6">
        <v>5520.63</v>
      </c>
      <c r="E156" s="6">
        <v>22082.51</v>
      </c>
      <c r="G156" s="27"/>
      <c r="H156" s="27"/>
      <c r="I156" s="27"/>
      <c r="J156" s="27"/>
      <c r="K156" s="27"/>
      <c r="L156" s="27"/>
      <c r="M156" s="27"/>
    </row>
    <row r="157" spans="1:13" s="1" customFormat="1" x14ac:dyDescent="0.25">
      <c r="A157" s="4">
        <v>136</v>
      </c>
      <c r="B157" s="5" t="s">
        <v>135</v>
      </c>
      <c r="C157" s="6">
        <v>21843.65</v>
      </c>
      <c r="D157" s="6">
        <v>4368.7299999999996</v>
      </c>
      <c r="E157" s="6">
        <v>17474.920000000002</v>
      </c>
      <c r="G157" s="27"/>
      <c r="H157" s="27"/>
      <c r="I157" s="27"/>
      <c r="J157" s="27"/>
      <c r="K157" s="27"/>
      <c r="L157" s="27"/>
      <c r="M157" s="27"/>
    </row>
    <row r="158" spans="1:13" s="1" customFormat="1" x14ac:dyDescent="0.25">
      <c r="A158" s="4">
        <v>137</v>
      </c>
      <c r="B158" s="5" t="s">
        <v>136</v>
      </c>
      <c r="C158" s="6">
        <v>57378.3</v>
      </c>
      <c r="D158" s="6">
        <v>11475.66</v>
      </c>
      <c r="E158" s="6">
        <v>45902.64</v>
      </c>
      <c r="G158" s="27"/>
      <c r="H158" s="27"/>
      <c r="I158" s="27"/>
      <c r="J158" s="27"/>
      <c r="K158" s="27"/>
      <c r="L158" s="27"/>
      <c r="M158" s="27"/>
    </row>
    <row r="159" spans="1:13" s="1" customFormat="1" x14ac:dyDescent="0.25">
      <c r="A159" s="4">
        <v>138</v>
      </c>
      <c r="B159" s="5" t="s">
        <v>137</v>
      </c>
      <c r="C159" s="6">
        <v>0</v>
      </c>
      <c r="D159" s="6">
        <v>0</v>
      </c>
      <c r="E159" s="6">
        <v>0</v>
      </c>
      <c r="G159" s="27"/>
      <c r="H159" s="27"/>
      <c r="I159" s="27"/>
      <c r="J159" s="27"/>
      <c r="K159" s="27"/>
      <c r="L159" s="27"/>
      <c r="M159" s="27"/>
    </row>
    <row r="160" spans="1:13" s="1" customFormat="1" x14ac:dyDescent="0.25">
      <c r="A160" s="4">
        <v>139</v>
      </c>
      <c r="B160" s="5" t="s">
        <v>138</v>
      </c>
      <c r="C160" s="6">
        <v>39414.31</v>
      </c>
      <c r="D160" s="6">
        <v>7882.86</v>
      </c>
      <c r="E160" s="6">
        <v>31531.449999999997</v>
      </c>
      <c r="G160" s="27"/>
      <c r="H160" s="27"/>
      <c r="I160" s="27"/>
      <c r="J160" s="27"/>
      <c r="K160" s="27"/>
      <c r="L160" s="27"/>
      <c r="M160" s="27"/>
    </row>
    <row r="161" spans="1:13" s="1" customFormat="1" x14ac:dyDescent="0.25">
      <c r="A161" s="4">
        <v>140</v>
      </c>
      <c r="B161" s="5" t="s">
        <v>139</v>
      </c>
      <c r="C161" s="6">
        <v>23190.15</v>
      </c>
      <c r="D161" s="6">
        <v>4638.03</v>
      </c>
      <c r="E161" s="6">
        <v>18552.120000000003</v>
      </c>
      <c r="G161" s="27"/>
      <c r="H161" s="27"/>
      <c r="I161" s="27"/>
      <c r="J161" s="27"/>
      <c r="K161" s="27"/>
      <c r="L161" s="27"/>
      <c r="M161" s="27"/>
    </row>
    <row r="162" spans="1:13" s="1" customFormat="1" x14ac:dyDescent="0.25">
      <c r="A162" s="4">
        <v>141</v>
      </c>
      <c r="B162" s="5" t="s">
        <v>140</v>
      </c>
      <c r="C162" s="6">
        <v>57680.38</v>
      </c>
      <c r="D162" s="6">
        <v>11536.08</v>
      </c>
      <c r="E162" s="6">
        <v>46144.299999999996</v>
      </c>
      <c r="G162" s="27"/>
      <c r="H162" s="27"/>
      <c r="I162" s="27"/>
      <c r="J162" s="27"/>
      <c r="K162" s="27"/>
      <c r="L162" s="27"/>
      <c r="M162" s="27"/>
    </row>
    <row r="163" spans="1:13" s="1" customFormat="1" x14ac:dyDescent="0.25">
      <c r="A163" s="4">
        <v>142</v>
      </c>
      <c r="B163" s="5" t="s">
        <v>141</v>
      </c>
      <c r="C163" s="6">
        <v>41638.07</v>
      </c>
      <c r="D163" s="6">
        <v>8327.61</v>
      </c>
      <c r="E163" s="6">
        <v>33310.46</v>
      </c>
      <c r="G163" s="27"/>
      <c r="H163" s="27"/>
      <c r="I163" s="27"/>
      <c r="J163" s="27"/>
      <c r="K163" s="27"/>
      <c r="L163" s="27"/>
      <c r="M163" s="27"/>
    </row>
    <row r="164" spans="1:13" s="1" customFormat="1" x14ac:dyDescent="0.25">
      <c r="A164" s="4">
        <v>143</v>
      </c>
      <c r="B164" s="5" t="s">
        <v>142</v>
      </c>
      <c r="C164" s="6">
        <v>99398.19</v>
      </c>
      <c r="D164" s="6">
        <v>19879.64</v>
      </c>
      <c r="E164" s="6">
        <v>79518.55</v>
      </c>
      <c r="G164" s="27"/>
      <c r="H164" s="27"/>
      <c r="I164" s="27"/>
      <c r="J164" s="27"/>
      <c r="K164" s="27"/>
      <c r="L164" s="27"/>
      <c r="M164" s="27"/>
    </row>
    <row r="165" spans="1:13" s="1" customFormat="1" x14ac:dyDescent="0.25">
      <c r="A165" s="4">
        <v>144</v>
      </c>
      <c r="B165" s="5" t="s">
        <v>143</v>
      </c>
      <c r="C165" s="6">
        <v>64864.88</v>
      </c>
      <c r="D165" s="6">
        <v>12972.98</v>
      </c>
      <c r="E165" s="6">
        <v>51891.899999999994</v>
      </c>
      <c r="G165" s="27"/>
      <c r="H165" s="27"/>
      <c r="I165" s="27"/>
      <c r="J165" s="27"/>
      <c r="K165" s="27"/>
      <c r="L165" s="27"/>
      <c r="M165" s="27"/>
    </row>
    <row r="166" spans="1:13" s="1" customFormat="1" x14ac:dyDescent="0.25">
      <c r="A166" s="4">
        <v>145</v>
      </c>
      <c r="B166" s="5" t="s">
        <v>144</v>
      </c>
      <c r="C166" s="6">
        <v>46548.78</v>
      </c>
      <c r="D166" s="6">
        <v>9309.76</v>
      </c>
      <c r="E166" s="6">
        <v>37239.019999999997</v>
      </c>
      <c r="G166" s="27"/>
      <c r="H166" s="27"/>
      <c r="I166" s="27"/>
      <c r="J166" s="27"/>
      <c r="K166" s="27"/>
      <c r="L166" s="27"/>
      <c r="M166" s="27"/>
    </row>
    <row r="167" spans="1:13" s="1" customFormat="1" x14ac:dyDescent="0.25">
      <c r="A167" s="4">
        <v>146</v>
      </c>
      <c r="B167" s="5" t="s">
        <v>145</v>
      </c>
      <c r="C167" s="6">
        <v>16954.669999999998</v>
      </c>
      <c r="D167" s="6">
        <v>3390.93</v>
      </c>
      <c r="E167" s="6">
        <v>13563.739999999998</v>
      </c>
      <c r="G167" s="27"/>
      <c r="H167" s="27"/>
      <c r="I167" s="27"/>
      <c r="J167" s="27"/>
      <c r="K167" s="27"/>
      <c r="L167" s="27"/>
      <c r="M167" s="27"/>
    </row>
    <row r="168" spans="1:13" s="1" customFormat="1" x14ac:dyDescent="0.25">
      <c r="A168" s="4">
        <v>147</v>
      </c>
      <c r="B168" s="5" t="s">
        <v>146</v>
      </c>
      <c r="C168" s="6">
        <v>16276.98</v>
      </c>
      <c r="D168" s="6">
        <v>3255.4</v>
      </c>
      <c r="E168" s="6">
        <v>13021.58</v>
      </c>
      <c r="G168" s="27"/>
      <c r="H168" s="27"/>
      <c r="I168" s="27"/>
      <c r="J168" s="27"/>
      <c r="K168" s="27"/>
      <c r="L168" s="27"/>
      <c r="M168" s="27"/>
    </row>
    <row r="169" spans="1:13" s="1" customFormat="1" x14ac:dyDescent="0.25">
      <c r="A169" s="4">
        <v>148</v>
      </c>
      <c r="B169" s="5" t="s">
        <v>147</v>
      </c>
      <c r="C169" s="6">
        <v>10497.08</v>
      </c>
      <c r="D169" s="6">
        <v>2099.42</v>
      </c>
      <c r="E169" s="6">
        <v>8397.66</v>
      </c>
      <c r="G169" s="27"/>
      <c r="H169" s="27"/>
      <c r="I169" s="27"/>
      <c r="J169" s="27"/>
      <c r="K169" s="27"/>
      <c r="L169" s="27"/>
      <c r="M169" s="27"/>
    </row>
    <row r="170" spans="1:13" s="1" customFormat="1" x14ac:dyDescent="0.25">
      <c r="A170" s="4">
        <v>149</v>
      </c>
      <c r="B170" s="5" t="s">
        <v>148</v>
      </c>
      <c r="C170" s="6">
        <v>11258.51</v>
      </c>
      <c r="D170" s="6">
        <v>2251.6999999999998</v>
      </c>
      <c r="E170" s="6">
        <v>9006.8100000000013</v>
      </c>
      <c r="G170" s="27"/>
      <c r="H170" s="27"/>
      <c r="I170" s="27"/>
      <c r="J170" s="27"/>
      <c r="K170" s="27"/>
      <c r="L170" s="27"/>
      <c r="M170" s="27"/>
    </row>
    <row r="171" spans="1:13" s="1" customFormat="1" x14ac:dyDescent="0.25">
      <c r="A171" s="4">
        <v>150</v>
      </c>
      <c r="B171" s="5" t="s">
        <v>149</v>
      </c>
      <c r="C171" s="6">
        <v>25385.22</v>
      </c>
      <c r="D171" s="6">
        <v>5077.04</v>
      </c>
      <c r="E171" s="6">
        <v>20308.18</v>
      </c>
      <c r="G171" s="27"/>
      <c r="H171" s="27"/>
      <c r="I171" s="27"/>
      <c r="J171" s="27"/>
      <c r="K171" s="27"/>
      <c r="L171" s="27"/>
      <c r="M171" s="27"/>
    </row>
    <row r="172" spans="1:13" s="1" customFormat="1" x14ac:dyDescent="0.25">
      <c r="A172" s="4">
        <v>151</v>
      </c>
      <c r="B172" s="5" t="s">
        <v>150</v>
      </c>
      <c r="C172" s="6">
        <v>37769.410000000003</v>
      </c>
      <c r="D172" s="6">
        <v>7553.88</v>
      </c>
      <c r="E172" s="6">
        <v>30215.530000000002</v>
      </c>
      <c r="G172" s="27"/>
      <c r="H172" s="27"/>
      <c r="I172" s="27"/>
      <c r="J172" s="27"/>
      <c r="K172" s="27"/>
      <c r="L172" s="27"/>
      <c r="M172" s="27"/>
    </row>
    <row r="173" spans="1:13" s="1" customFormat="1" x14ac:dyDescent="0.25">
      <c r="A173" s="4">
        <v>152</v>
      </c>
      <c r="B173" s="5" t="s">
        <v>151</v>
      </c>
      <c r="C173" s="6">
        <v>11751.06</v>
      </c>
      <c r="D173" s="6">
        <v>2350.21</v>
      </c>
      <c r="E173" s="6">
        <v>9400.8499999999985</v>
      </c>
      <c r="G173" s="27"/>
      <c r="H173" s="27"/>
      <c r="I173" s="27"/>
      <c r="J173" s="27"/>
      <c r="K173" s="27"/>
      <c r="L173" s="27"/>
      <c r="M173" s="27"/>
    </row>
    <row r="174" spans="1:13" s="1" customFormat="1" x14ac:dyDescent="0.25">
      <c r="A174" s="4">
        <v>153</v>
      </c>
      <c r="B174" s="5" t="s">
        <v>152</v>
      </c>
      <c r="C174" s="6">
        <v>118820.01</v>
      </c>
      <c r="D174" s="6">
        <v>23764</v>
      </c>
      <c r="E174" s="6">
        <v>95056.01</v>
      </c>
      <c r="G174" s="27"/>
      <c r="H174" s="27"/>
      <c r="I174" s="27"/>
      <c r="J174" s="27"/>
      <c r="K174" s="27"/>
      <c r="L174" s="27"/>
      <c r="M174" s="27"/>
    </row>
    <row r="175" spans="1:13" s="1" customFormat="1" x14ac:dyDescent="0.25">
      <c r="A175" s="4">
        <v>154</v>
      </c>
      <c r="B175" s="5" t="s">
        <v>153</v>
      </c>
      <c r="C175" s="6">
        <v>9081.25</v>
      </c>
      <c r="D175" s="6">
        <v>1816.25</v>
      </c>
      <c r="E175" s="6">
        <v>7265</v>
      </c>
      <c r="G175" s="27"/>
      <c r="H175" s="27"/>
      <c r="I175" s="27"/>
      <c r="J175" s="27"/>
      <c r="K175" s="27"/>
      <c r="L175" s="27"/>
      <c r="M175" s="27"/>
    </row>
    <row r="176" spans="1:13" s="1" customFormat="1" x14ac:dyDescent="0.25">
      <c r="A176" s="4">
        <v>155</v>
      </c>
      <c r="B176" s="5" t="s">
        <v>154</v>
      </c>
      <c r="C176" s="6">
        <v>31508.03</v>
      </c>
      <c r="D176" s="6">
        <v>6301.61</v>
      </c>
      <c r="E176" s="6">
        <v>25206.42</v>
      </c>
      <c r="G176" s="27"/>
      <c r="H176" s="27"/>
      <c r="I176" s="27"/>
      <c r="J176" s="27"/>
      <c r="K176" s="27"/>
      <c r="L176" s="27"/>
      <c r="M176" s="27"/>
    </row>
    <row r="177" spans="1:13" s="1" customFormat="1" x14ac:dyDescent="0.25">
      <c r="A177" s="4">
        <v>156</v>
      </c>
      <c r="B177" s="5" t="s">
        <v>155</v>
      </c>
      <c r="C177" s="6">
        <v>9798.64</v>
      </c>
      <c r="D177" s="6">
        <v>1959.73</v>
      </c>
      <c r="E177" s="6">
        <v>7838.91</v>
      </c>
      <c r="G177" s="27"/>
      <c r="H177" s="27"/>
      <c r="I177" s="27"/>
      <c r="J177" s="27"/>
      <c r="K177" s="27"/>
      <c r="L177" s="27"/>
      <c r="M177" s="27"/>
    </row>
    <row r="178" spans="1:13" s="1" customFormat="1" x14ac:dyDescent="0.25">
      <c r="A178" s="4">
        <v>157</v>
      </c>
      <c r="B178" s="5" t="s">
        <v>156</v>
      </c>
      <c r="C178" s="6">
        <v>12755.02</v>
      </c>
      <c r="D178" s="6">
        <v>2551</v>
      </c>
      <c r="E178" s="6">
        <v>10204.02</v>
      </c>
      <c r="G178" s="27"/>
      <c r="H178" s="27"/>
      <c r="I178" s="27"/>
      <c r="J178" s="27"/>
      <c r="K178" s="27"/>
      <c r="L178" s="27"/>
      <c r="M178" s="27"/>
    </row>
    <row r="179" spans="1:13" s="1" customFormat="1" x14ac:dyDescent="0.25">
      <c r="A179" s="4">
        <v>158</v>
      </c>
      <c r="B179" s="5" t="s">
        <v>157</v>
      </c>
      <c r="C179" s="6">
        <v>0</v>
      </c>
      <c r="D179" s="6">
        <v>0</v>
      </c>
      <c r="E179" s="6">
        <v>0</v>
      </c>
      <c r="G179" s="27"/>
      <c r="H179" s="27"/>
      <c r="I179" s="27"/>
      <c r="J179" s="27"/>
      <c r="K179" s="27"/>
      <c r="L179" s="27"/>
      <c r="M179" s="27"/>
    </row>
    <row r="180" spans="1:13" s="1" customFormat="1" x14ac:dyDescent="0.25">
      <c r="A180" s="4">
        <v>159</v>
      </c>
      <c r="B180" s="5" t="s">
        <v>158</v>
      </c>
      <c r="C180" s="6">
        <v>10072.19</v>
      </c>
      <c r="D180" s="6">
        <v>2014.44</v>
      </c>
      <c r="E180" s="6">
        <v>8057.75</v>
      </c>
      <c r="G180" s="27"/>
      <c r="H180" s="27"/>
      <c r="I180" s="27"/>
      <c r="J180" s="27"/>
      <c r="K180" s="27"/>
      <c r="L180" s="27"/>
      <c r="M180" s="27"/>
    </row>
    <row r="181" spans="1:13" s="1" customFormat="1" x14ac:dyDescent="0.25">
      <c r="A181" s="4">
        <v>160</v>
      </c>
      <c r="B181" s="5" t="s">
        <v>159</v>
      </c>
      <c r="C181" s="6">
        <v>0</v>
      </c>
      <c r="D181" s="6">
        <v>0</v>
      </c>
      <c r="E181" s="6">
        <v>0</v>
      </c>
      <c r="G181" s="27"/>
      <c r="H181" s="27"/>
      <c r="I181" s="27"/>
      <c r="J181" s="27"/>
      <c r="K181" s="27"/>
      <c r="L181" s="27"/>
      <c r="M181" s="27"/>
    </row>
    <row r="182" spans="1:13" s="1" customFormat="1" x14ac:dyDescent="0.25">
      <c r="A182" s="4">
        <v>161</v>
      </c>
      <c r="B182" s="5" t="s">
        <v>160</v>
      </c>
      <c r="C182" s="6">
        <v>18072.93</v>
      </c>
      <c r="D182" s="6">
        <v>3614.59</v>
      </c>
      <c r="E182" s="6">
        <v>14458.34</v>
      </c>
      <c r="G182" s="27"/>
      <c r="H182" s="27"/>
      <c r="I182" s="27"/>
      <c r="J182" s="27"/>
      <c r="K182" s="27"/>
      <c r="L182" s="27"/>
      <c r="M182" s="27"/>
    </row>
    <row r="183" spans="1:13" s="1" customFormat="1" x14ac:dyDescent="0.25">
      <c r="A183" s="4">
        <v>162</v>
      </c>
      <c r="B183" s="5" t="s">
        <v>161</v>
      </c>
      <c r="C183" s="6">
        <v>15122.48</v>
      </c>
      <c r="D183" s="6">
        <v>3024.5</v>
      </c>
      <c r="E183" s="6">
        <v>12097.98</v>
      </c>
      <c r="G183" s="27"/>
      <c r="H183" s="27"/>
      <c r="I183" s="27"/>
      <c r="J183" s="27"/>
      <c r="K183" s="27"/>
      <c r="L183" s="27"/>
      <c r="M183" s="27"/>
    </row>
    <row r="184" spans="1:13" s="1" customFormat="1" x14ac:dyDescent="0.25">
      <c r="A184" s="4">
        <v>163</v>
      </c>
      <c r="B184" s="5" t="s">
        <v>162</v>
      </c>
      <c r="C184" s="6">
        <v>10729.81</v>
      </c>
      <c r="D184" s="6">
        <v>2145.96</v>
      </c>
      <c r="E184" s="6">
        <v>8583.8499999999985</v>
      </c>
      <c r="G184" s="27"/>
      <c r="H184" s="27"/>
      <c r="I184" s="27"/>
      <c r="J184" s="27"/>
      <c r="K184" s="27"/>
      <c r="L184" s="27"/>
      <c r="M184" s="27"/>
    </row>
    <row r="185" spans="1:13" s="1" customFormat="1" x14ac:dyDescent="0.25">
      <c r="A185" s="4">
        <v>164</v>
      </c>
      <c r="B185" s="5" t="s">
        <v>163</v>
      </c>
      <c r="C185" s="6">
        <v>26329.4</v>
      </c>
      <c r="D185" s="6">
        <v>5265.88</v>
      </c>
      <c r="E185" s="6">
        <v>21063.52</v>
      </c>
      <c r="G185" s="27"/>
      <c r="H185" s="27"/>
      <c r="I185" s="27"/>
      <c r="J185" s="27"/>
      <c r="K185" s="27"/>
      <c r="L185" s="27"/>
      <c r="M185" s="27"/>
    </row>
    <row r="186" spans="1:13" s="1" customFormat="1" x14ac:dyDescent="0.25">
      <c r="A186" s="4">
        <v>165</v>
      </c>
      <c r="B186" s="5" t="s">
        <v>164</v>
      </c>
      <c r="C186" s="6">
        <v>15619.78</v>
      </c>
      <c r="D186" s="6">
        <v>3123.96</v>
      </c>
      <c r="E186" s="6">
        <v>12495.82</v>
      </c>
      <c r="G186" s="27"/>
      <c r="H186" s="27"/>
      <c r="I186" s="27"/>
      <c r="J186" s="27"/>
      <c r="K186" s="27"/>
      <c r="L186" s="27"/>
      <c r="M186" s="27"/>
    </row>
    <row r="187" spans="1:13" s="1" customFormat="1" x14ac:dyDescent="0.25">
      <c r="A187" s="4">
        <v>166</v>
      </c>
      <c r="B187" s="5" t="s">
        <v>165</v>
      </c>
      <c r="C187" s="6">
        <v>62009.58</v>
      </c>
      <c r="D187" s="6">
        <v>12401.92</v>
      </c>
      <c r="E187" s="6">
        <v>49607.66</v>
      </c>
      <c r="G187" s="27"/>
      <c r="H187" s="27"/>
      <c r="I187" s="27"/>
      <c r="J187" s="27"/>
      <c r="K187" s="27"/>
      <c r="L187" s="27"/>
      <c r="M187" s="27"/>
    </row>
    <row r="188" spans="1:13" s="1" customFormat="1" x14ac:dyDescent="0.25">
      <c r="A188" s="4">
        <v>167</v>
      </c>
      <c r="B188" s="5" t="s">
        <v>166</v>
      </c>
      <c r="C188" s="6">
        <v>23497.66</v>
      </c>
      <c r="D188" s="6">
        <v>4699.53</v>
      </c>
      <c r="E188" s="6">
        <v>18798.13</v>
      </c>
      <c r="G188" s="27"/>
      <c r="H188" s="27"/>
      <c r="I188" s="27"/>
      <c r="J188" s="27"/>
      <c r="K188" s="27"/>
      <c r="L188" s="27"/>
      <c r="M188" s="27"/>
    </row>
    <row r="189" spans="1:13" s="1" customFormat="1" x14ac:dyDescent="0.25">
      <c r="A189" s="4">
        <v>168</v>
      </c>
      <c r="B189" s="5" t="s">
        <v>167</v>
      </c>
      <c r="C189" s="6">
        <v>16387.38</v>
      </c>
      <c r="D189" s="6">
        <v>3277.48</v>
      </c>
      <c r="E189" s="6">
        <v>13109.900000000001</v>
      </c>
      <c r="G189" s="27"/>
      <c r="H189" s="27"/>
      <c r="I189" s="27"/>
      <c r="J189" s="27"/>
      <c r="K189" s="27"/>
      <c r="L189" s="27"/>
      <c r="M189" s="27"/>
    </row>
    <row r="190" spans="1:13" s="1" customFormat="1" x14ac:dyDescent="0.25">
      <c r="A190" s="4">
        <v>169</v>
      </c>
      <c r="B190" s="5" t="s">
        <v>168</v>
      </c>
      <c r="C190" s="6">
        <v>29563.41</v>
      </c>
      <c r="D190" s="6">
        <v>5912.68</v>
      </c>
      <c r="E190" s="6">
        <v>23650.73</v>
      </c>
      <c r="G190" s="27"/>
      <c r="H190" s="27"/>
      <c r="I190" s="27"/>
      <c r="J190" s="27"/>
      <c r="K190" s="27"/>
      <c r="L190" s="27"/>
      <c r="M190" s="27"/>
    </row>
    <row r="191" spans="1:13" s="1" customFormat="1" x14ac:dyDescent="0.25">
      <c r="A191" s="4">
        <v>170</v>
      </c>
      <c r="B191" s="5" t="s">
        <v>169</v>
      </c>
      <c r="C191" s="6">
        <v>14558.12</v>
      </c>
      <c r="D191" s="6">
        <v>2911.62</v>
      </c>
      <c r="E191" s="6">
        <v>11646.5</v>
      </c>
      <c r="G191" s="27"/>
      <c r="H191" s="27"/>
      <c r="I191" s="27"/>
      <c r="J191" s="27"/>
      <c r="K191" s="27"/>
      <c r="L191" s="27"/>
      <c r="M191" s="27"/>
    </row>
    <row r="192" spans="1:13" s="1" customFormat="1" x14ac:dyDescent="0.25">
      <c r="A192" s="4">
        <v>171</v>
      </c>
      <c r="B192" s="5" t="s">
        <v>170</v>
      </c>
      <c r="C192" s="6">
        <v>36689.43</v>
      </c>
      <c r="D192" s="6">
        <v>7337.89</v>
      </c>
      <c r="E192" s="6">
        <v>29351.54</v>
      </c>
      <c r="G192" s="27"/>
      <c r="H192" s="27"/>
      <c r="I192" s="27"/>
      <c r="J192" s="27"/>
      <c r="K192" s="27"/>
      <c r="L192" s="27"/>
      <c r="M192" s="27"/>
    </row>
    <row r="193" spans="1:13" s="1" customFormat="1" x14ac:dyDescent="0.25">
      <c r="A193" s="4">
        <v>172</v>
      </c>
      <c r="B193" s="5" t="s">
        <v>171</v>
      </c>
      <c r="C193" s="6">
        <v>0</v>
      </c>
      <c r="D193" s="6">
        <v>0</v>
      </c>
      <c r="E193" s="6">
        <v>0</v>
      </c>
      <c r="G193" s="27"/>
      <c r="H193" s="27"/>
      <c r="I193" s="27"/>
      <c r="J193" s="27"/>
      <c r="K193" s="27"/>
      <c r="L193" s="27"/>
      <c r="M193" s="27"/>
    </row>
    <row r="194" spans="1:13" s="1" customFormat="1" x14ac:dyDescent="0.25">
      <c r="A194" s="4">
        <v>173</v>
      </c>
      <c r="B194" s="5" t="s">
        <v>172</v>
      </c>
      <c r="C194" s="6">
        <v>11156.13</v>
      </c>
      <c r="D194" s="6">
        <v>2231.23</v>
      </c>
      <c r="E194" s="6">
        <v>8924.9</v>
      </c>
      <c r="G194" s="27"/>
      <c r="H194" s="27"/>
      <c r="I194" s="27"/>
      <c r="J194" s="27"/>
      <c r="K194" s="27"/>
      <c r="L194" s="27"/>
      <c r="M194" s="27"/>
    </row>
    <row r="195" spans="1:13" s="1" customFormat="1" x14ac:dyDescent="0.25">
      <c r="A195" s="4">
        <v>174</v>
      </c>
      <c r="B195" s="5" t="s">
        <v>173</v>
      </c>
      <c r="C195" s="6">
        <v>10103.950000000001</v>
      </c>
      <c r="D195" s="6">
        <v>2020.79</v>
      </c>
      <c r="E195" s="6">
        <v>8083.1600000000008</v>
      </c>
      <c r="G195" s="27"/>
      <c r="H195" s="27"/>
      <c r="I195" s="27"/>
      <c r="J195" s="27"/>
      <c r="K195" s="27"/>
      <c r="L195" s="27"/>
      <c r="M195" s="27"/>
    </row>
    <row r="196" spans="1:13" s="1" customFormat="1" x14ac:dyDescent="0.25">
      <c r="A196" s="4">
        <v>175</v>
      </c>
      <c r="B196" s="5" t="s">
        <v>174</v>
      </c>
      <c r="C196" s="6">
        <v>209692.58</v>
      </c>
      <c r="D196" s="6">
        <v>41938.519999999997</v>
      </c>
      <c r="E196" s="6">
        <v>167754.06</v>
      </c>
      <c r="G196" s="27"/>
      <c r="H196" s="27"/>
      <c r="I196" s="27"/>
      <c r="J196" s="27"/>
      <c r="K196" s="27"/>
      <c r="L196" s="27"/>
      <c r="M196" s="27"/>
    </row>
    <row r="197" spans="1:13" s="1" customFormat="1" x14ac:dyDescent="0.25">
      <c r="A197" s="4">
        <v>176</v>
      </c>
      <c r="B197" s="5" t="s">
        <v>175</v>
      </c>
      <c r="C197" s="6">
        <v>45349.9</v>
      </c>
      <c r="D197" s="6">
        <v>9069.98</v>
      </c>
      <c r="E197" s="6">
        <v>36279.919999999998</v>
      </c>
      <c r="G197" s="27"/>
      <c r="H197" s="27"/>
      <c r="I197" s="27"/>
      <c r="J197" s="27"/>
      <c r="K197" s="27"/>
      <c r="L197" s="27"/>
      <c r="M197" s="27"/>
    </row>
    <row r="198" spans="1:13" s="1" customFormat="1" x14ac:dyDescent="0.25">
      <c r="A198" s="4">
        <v>177</v>
      </c>
      <c r="B198" s="5" t="s">
        <v>176</v>
      </c>
      <c r="C198" s="6">
        <v>26014.2</v>
      </c>
      <c r="D198" s="6">
        <v>5202.84</v>
      </c>
      <c r="E198" s="6">
        <v>20811.36</v>
      </c>
      <c r="G198" s="27"/>
      <c r="H198" s="27"/>
      <c r="I198" s="27"/>
      <c r="J198" s="27"/>
      <c r="K198" s="27"/>
      <c r="L198" s="27"/>
      <c r="M198" s="27"/>
    </row>
    <row r="199" spans="1:13" s="1" customFormat="1" x14ac:dyDescent="0.25">
      <c r="A199" s="4">
        <v>178</v>
      </c>
      <c r="B199" s="5" t="s">
        <v>177</v>
      </c>
      <c r="C199" s="6">
        <v>23116.21</v>
      </c>
      <c r="D199" s="6">
        <v>4623.24</v>
      </c>
      <c r="E199" s="6">
        <v>18492.97</v>
      </c>
      <c r="G199" s="27"/>
      <c r="H199" s="27"/>
      <c r="I199" s="27"/>
      <c r="J199" s="27"/>
      <c r="K199" s="27"/>
      <c r="L199" s="27"/>
      <c r="M199" s="27"/>
    </row>
    <row r="200" spans="1:13" s="1" customFormat="1" x14ac:dyDescent="0.25">
      <c r="A200" s="4">
        <v>179</v>
      </c>
      <c r="B200" s="5" t="s">
        <v>178</v>
      </c>
      <c r="C200" s="6">
        <v>24013.08</v>
      </c>
      <c r="D200" s="6">
        <v>4802.62</v>
      </c>
      <c r="E200" s="6">
        <v>19210.460000000003</v>
      </c>
      <c r="G200" s="27"/>
      <c r="H200" s="27"/>
      <c r="I200" s="27"/>
      <c r="J200" s="27"/>
      <c r="K200" s="27"/>
      <c r="L200" s="27"/>
      <c r="M200" s="27"/>
    </row>
    <row r="201" spans="1:13" s="1" customFormat="1" x14ac:dyDescent="0.25">
      <c r="A201" s="4">
        <v>180</v>
      </c>
      <c r="B201" s="5" t="s">
        <v>179</v>
      </c>
      <c r="C201" s="6">
        <v>680545.44</v>
      </c>
      <c r="D201" s="6">
        <v>136109.09</v>
      </c>
      <c r="E201" s="6">
        <v>544436.35</v>
      </c>
      <c r="G201" s="27"/>
      <c r="H201" s="27"/>
      <c r="I201" s="27"/>
      <c r="J201" s="27"/>
      <c r="K201" s="27"/>
      <c r="L201" s="27"/>
      <c r="M201" s="27"/>
    </row>
    <row r="202" spans="1:13" s="1" customFormat="1" x14ac:dyDescent="0.25">
      <c r="A202" s="4">
        <v>181</v>
      </c>
      <c r="B202" s="5" t="s">
        <v>180</v>
      </c>
      <c r="C202" s="6">
        <v>8586.75</v>
      </c>
      <c r="D202" s="6">
        <v>1717.35</v>
      </c>
      <c r="E202" s="6">
        <v>6869.4</v>
      </c>
      <c r="G202" s="27"/>
      <c r="H202" s="27"/>
      <c r="I202" s="27"/>
      <c r="J202" s="27"/>
      <c r="K202" s="27"/>
      <c r="L202" s="27"/>
      <c r="M202" s="27"/>
    </row>
    <row r="203" spans="1:13" s="1" customFormat="1" x14ac:dyDescent="0.25">
      <c r="A203" s="4">
        <v>182</v>
      </c>
      <c r="B203" s="5" t="s">
        <v>181</v>
      </c>
      <c r="C203" s="6">
        <v>74778.63</v>
      </c>
      <c r="D203" s="6">
        <v>14955.73</v>
      </c>
      <c r="E203" s="6">
        <v>59822.900000000009</v>
      </c>
      <c r="G203" s="27"/>
      <c r="H203" s="27"/>
      <c r="I203" s="27"/>
      <c r="J203" s="27"/>
      <c r="K203" s="27"/>
      <c r="L203" s="27"/>
      <c r="M203" s="27"/>
    </row>
    <row r="204" spans="1:13" s="1" customFormat="1" x14ac:dyDescent="0.25">
      <c r="A204" s="4">
        <v>183</v>
      </c>
      <c r="B204" s="5" t="s">
        <v>182</v>
      </c>
      <c r="C204" s="6">
        <v>155803.85</v>
      </c>
      <c r="D204" s="6">
        <v>31160.77</v>
      </c>
      <c r="E204" s="6">
        <v>124643.08</v>
      </c>
      <c r="G204" s="27"/>
      <c r="H204" s="27"/>
      <c r="I204" s="27"/>
      <c r="J204" s="27"/>
      <c r="K204" s="27"/>
      <c r="L204" s="27"/>
      <c r="M204" s="27"/>
    </row>
    <row r="205" spans="1:13" s="1" customFormat="1" x14ac:dyDescent="0.25">
      <c r="A205" s="4">
        <v>184</v>
      </c>
      <c r="B205" s="5" t="s">
        <v>183</v>
      </c>
      <c r="C205" s="6">
        <v>38757.22</v>
      </c>
      <c r="D205" s="6">
        <v>7751.44</v>
      </c>
      <c r="E205" s="6">
        <v>31005.780000000002</v>
      </c>
      <c r="G205" s="27"/>
      <c r="H205" s="27"/>
      <c r="I205" s="27"/>
      <c r="J205" s="27"/>
      <c r="K205" s="27"/>
      <c r="L205" s="27"/>
      <c r="M205" s="27"/>
    </row>
    <row r="206" spans="1:13" s="1" customFormat="1" x14ac:dyDescent="0.25">
      <c r="A206" s="4">
        <v>185</v>
      </c>
      <c r="B206" s="5" t="s">
        <v>184</v>
      </c>
      <c r="C206" s="6">
        <v>9160.24</v>
      </c>
      <c r="D206" s="6">
        <v>1832.05</v>
      </c>
      <c r="E206" s="6">
        <v>7328.19</v>
      </c>
      <c r="G206" s="27"/>
      <c r="H206" s="27"/>
      <c r="I206" s="27"/>
      <c r="J206" s="27"/>
      <c r="K206" s="27"/>
      <c r="L206" s="27"/>
      <c r="M206" s="27"/>
    </row>
    <row r="207" spans="1:13" s="1" customFormat="1" x14ac:dyDescent="0.25">
      <c r="A207" s="4">
        <v>186</v>
      </c>
      <c r="B207" s="5" t="s">
        <v>185</v>
      </c>
      <c r="C207" s="6">
        <v>0</v>
      </c>
      <c r="D207" s="6">
        <v>0</v>
      </c>
      <c r="E207" s="6">
        <v>0</v>
      </c>
      <c r="G207" s="27"/>
      <c r="H207" s="27"/>
      <c r="I207" s="27"/>
      <c r="J207" s="27"/>
      <c r="K207" s="27"/>
      <c r="L207" s="27"/>
      <c r="M207" s="27"/>
    </row>
    <row r="208" spans="1:13" s="1" customFormat="1" x14ac:dyDescent="0.25">
      <c r="A208" s="4">
        <v>187</v>
      </c>
      <c r="B208" s="5" t="s">
        <v>186</v>
      </c>
      <c r="C208" s="6">
        <v>25196.35</v>
      </c>
      <c r="D208" s="6">
        <v>5039.2700000000004</v>
      </c>
      <c r="E208" s="6">
        <v>20157.079999999998</v>
      </c>
      <c r="G208" s="27"/>
      <c r="H208" s="27"/>
      <c r="I208" s="27"/>
      <c r="J208" s="27"/>
      <c r="K208" s="27"/>
      <c r="L208" s="27"/>
      <c r="M208" s="27"/>
    </row>
    <row r="209" spans="1:13" s="1" customFormat="1" x14ac:dyDescent="0.25">
      <c r="A209" s="4">
        <v>188</v>
      </c>
      <c r="B209" s="5" t="s">
        <v>187</v>
      </c>
      <c r="C209" s="6">
        <v>30569.75</v>
      </c>
      <c r="D209" s="6">
        <v>6113.95</v>
      </c>
      <c r="E209" s="6">
        <v>24455.8</v>
      </c>
      <c r="G209" s="27"/>
      <c r="H209" s="27"/>
      <c r="I209" s="27"/>
      <c r="J209" s="27"/>
      <c r="K209" s="27"/>
      <c r="L209" s="27"/>
      <c r="M209" s="27"/>
    </row>
    <row r="210" spans="1:13" s="1" customFormat="1" x14ac:dyDescent="0.25">
      <c r="A210" s="4">
        <v>189</v>
      </c>
      <c r="B210" s="5" t="s">
        <v>188</v>
      </c>
      <c r="C210" s="6">
        <v>18748.38</v>
      </c>
      <c r="D210" s="6">
        <v>3749.68</v>
      </c>
      <c r="E210" s="6">
        <v>14998.7</v>
      </c>
      <c r="G210" s="27"/>
      <c r="H210" s="27"/>
      <c r="I210" s="27"/>
      <c r="J210" s="27"/>
      <c r="K210" s="27"/>
      <c r="L210" s="27"/>
      <c r="M210" s="27"/>
    </row>
    <row r="211" spans="1:13" s="1" customFormat="1" x14ac:dyDescent="0.25">
      <c r="A211" s="4">
        <v>190</v>
      </c>
      <c r="B211" s="5" t="s">
        <v>189</v>
      </c>
      <c r="C211" s="6">
        <v>11031.07</v>
      </c>
      <c r="D211" s="6">
        <v>2206.21</v>
      </c>
      <c r="E211" s="6">
        <v>8824.86</v>
      </c>
      <c r="G211" s="27"/>
      <c r="H211" s="27"/>
      <c r="I211" s="27"/>
      <c r="J211" s="27"/>
      <c r="K211" s="27"/>
      <c r="L211" s="27"/>
      <c r="M211" s="27"/>
    </row>
    <row r="212" spans="1:13" s="1" customFormat="1" x14ac:dyDescent="0.25">
      <c r="A212" s="4">
        <v>191</v>
      </c>
      <c r="B212" s="5" t="s">
        <v>190</v>
      </c>
      <c r="C212" s="6">
        <v>35166.47</v>
      </c>
      <c r="D212" s="6">
        <v>7033.29</v>
      </c>
      <c r="E212" s="6">
        <v>28133.18</v>
      </c>
      <c r="G212" s="27"/>
      <c r="H212" s="27"/>
      <c r="I212" s="27"/>
      <c r="J212" s="27"/>
      <c r="K212" s="27"/>
      <c r="L212" s="27"/>
      <c r="M212" s="27"/>
    </row>
    <row r="213" spans="1:13" s="1" customFormat="1" x14ac:dyDescent="0.25">
      <c r="A213" s="4">
        <v>192</v>
      </c>
      <c r="B213" s="5" t="s">
        <v>191</v>
      </c>
      <c r="C213" s="6">
        <v>0</v>
      </c>
      <c r="D213" s="6">
        <v>0</v>
      </c>
      <c r="E213" s="6">
        <v>0</v>
      </c>
      <c r="G213" s="27"/>
      <c r="H213" s="27"/>
      <c r="I213" s="27"/>
      <c r="J213" s="27"/>
      <c r="K213" s="27"/>
      <c r="L213" s="27"/>
      <c r="M213" s="27"/>
    </row>
    <row r="214" spans="1:13" s="1" customFormat="1" x14ac:dyDescent="0.25">
      <c r="A214" s="4">
        <v>193</v>
      </c>
      <c r="B214" s="5" t="s">
        <v>192</v>
      </c>
      <c r="C214" s="6">
        <v>128571.75</v>
      </c>
      <c r="D214" s="6">
        <v>25714.35</v>
      </c>
      <c r="E214" s="6">
        <v>102857.4</v>
      </c>
      <c r="G214" s="27"/>
      <c r="H214" s="27"/>
      <c r="I214" s="27"/>
      <c r="J214" s="27"/>
      <c r="K214" s="27"/>
      <c r="L214" s="27"/>
      <c r="M214" s="27"/>
    </row>
    <row r="215" spans="1:13" s="1" customFormat="1" x14ac:dyDescent="0.25">
      <c r="A215" s="4">
        <v>194</v>
      </c>
      <c r="B215" s="5" t="s">
        <v>193</v>
      </c>
      <c r="C215" s="6">
        <v>121689.4</v>
      </c>
      <c r="D215" s="6">
        <v>24337.88</v>
      </c>
      <c r="E215" s="6">
        <v>97351.51999999999</v>
      </c>
      <c r="G215" s="27"/>
      <c r="H215" s="27"/>
      <c r="I215" s="27"/>
      <c r="J215" s="27"/>
      <c r="K215" s="27"/>
      <c r="L215" s="27"/>
      <c r="M215" s="27"/>
    </row>
    <row r="216" spans="1:13" s="1" customFormat="1" x14ac:dyDescent="0.25">
      <c r="A216" s="4">
        <v>195</v>
      </c>
      <c r="B216" s="5" t="s">
        <v>194</v>
      </c>
      <c r="C216" s="6">
        <v>18566.5</v>
      </c>
      <c r="D216" s="6">
        <v>3713.3</v>
      </c>
      <c r="E216" s="6">
        <v>14853.2</v>
      </c>
      <c r="G216" s="27"/>
      <c r="H216" s="27"/>
      <c r="I216" s="27"/>
      <c r="J216" s="27"/>
      <c r="K216" s="27"/>
      <c r="L216" s="27"/>
      <c r="M216" s="27"/>
    </row>
    <row r="217" spans="1:13" s="1" customFormat="1" x14ac:dyDescent="0.25">
      <c r="A217" s="4">
        <v>196</v>
      </c>
      <c r="B217" s="5" t="s">
        <v>195</v>
      </c>
      <c r="C217" s="6">
        <v>8743.2199999999993</v>
      </c>
      <c r="D217" s="6">
        <v>1748.64</v>
      </c>
      <c r="E217" s="6">
        <v>6994.579999999999</v>
      </c>
      <c r="G217" s="27"/>
      <c r="H217" s="27"/>
      <c r="I217" s="27"/>
      <c r="J217" s="27"/>
      <c r="K217" s="27"/>
      <c r="L217" s="27"/>
      <c r="M217" s="27"/>
    </row>
    <row r="218" spans="1:13" s="1" customFormat="1" x14ac:dyDescent="0.25">
      <c r="A218" s="4">
        <v>197</v>
      </c>
      <c r="B218" s="5" t="s">
        <v>196</v>
      </c>
      <c r="C218" s="6">
        <v>13763.34</v>
      </c>
      <c r="D218" s="6">
        <v>2752.67</v>
      </c>
      <c r="E218" s="6">
        <v>11010.67</v>
      </c>
      <c r="G218" s="27"/>
      <c r="H218" s="27"/>
      <c r="I218" s="27"/>
      <c r="J218" s="27"/>
      <c r="K218" s="27"/>
      <c r="L218" s="27"/>
      <c r="M218" s="27"/>
    </row>
    <row r="219" spans="1:13" s="1" customFormat="1" x14ac:dyDescent="0.25">
      <c r="A219" s="4">
        <v>198</v>
      </c>
      <c r="B219" s="5" t="s">
        <v>197</v>
      </c>
      <c r="C219" s="6">
        <v>15233.22</v>
      </c>
      <c r="D219" s="6">
        <v>3046.64</v>
      </c>
      <c r="E219" s="6">
        <v>12186.58</v>
      </c>
      <c r="G219" s="27"/>
      <c r="H219" s="27"/>
      <c r="I219" s="27"/>
      <c r="J219" s="27"/>
      <c r="K219" s="27"/>
      <c r="L219" s="27"/>
      <c r="M219" s="27"/>
    </row>
    <row r="220" spans="1:13" s="1" customFormat="1" x14ac:dyDescent="0.25">
      <c r="A220" s="4">
        <v>199</v>
      </c>
      <c r="B220" s="5" t="s">
        <v>198</v>
      </c>
      <c r="C220" s="6">
        <v>10977.06</v>
      </c>
      <c r="D220" s="6">
        <v>2195.41</v>
      </c>
      <c r="E220" s="6">
        <v>8781.65</v>
      </c>
      <c r="G220" s="27"/>
      <c r="H220" s="27"/>
      <c r="I220" s="27"/>
      <c r="J220" s="27"/>
      <c r="K220" s="27"/>
      <c r="L220" s="27"/>
      <c r="M220" s="27"/>
    </row>
    <row r="221" spans="1:13" s="1" customFormat="1" x14ac:dyDescent="0.25">
      <c r="A221" s="4">
        <v>200</v>
      </c>
      <c r="B221" s="5" t="s">
        <v>199</v>
      </c>
      <c r="C221" s="6">
        <v>10662.3</v>
      </c>
      <c r="D221" s="6">
        <v>2132.46</v>
      </c>
      <c r="E221" s="6">
        <v>8529.84</v>
      </c>
      <c r="G221" s="27"/>
      <c r="H221" s="27"/>
      <c r="I221" s="27"/>
      <c r="J221" s="27"/>
      <c r="K221" s="27"/>
      <c r="L221" s="27"/>
      <c r="M221" s="27"/>
    </row>
    <row r="222" spans="1:13" s="1" customFormat="1" x14ac:dyDescent="0.25">
      <c r="A222" s="4">
        <v>201</v>
      </c>
      <c r="B222" s="5" t="s">
        <v>200</v>
      </c>
      <c r="C222" s="6">
        <v>12351.62</v>
      </c>
      <c r="D222" s="6">
        <v>2470.3200000000002</v>
      </c>
      <c r="E222" s="6">
        <v>9881.3000000000011</v>
      </c>
      <c r="G222" s="27"/>
      <c r="H222" s="27"/>
      <c r="I222" s="27"/>
      <c r="J222" s="27"/>
      <c r="K222" s="27"/>
      <c r="L222" s="27"/>
      <c r="M222" s="27"/>
    </row>
    <row r="223" spans="1:13" s="1" customFormat="1" x14ac:dyDescent="0.25">
      <c r="A223" s="4">
        <v>202</v>
      </c>
      <c r="B223" s="5" t="s">
        <v>201</v>
      </c>
      <c r="C223" s="6">
        <v>30366.18</v>
      </c>
      <c r="D223" s="6">
        <v>6073.24</v>
      </c>
      <c r="E223" s="6">
        <v>24292.940000000002</v>
      </c>
      <c r="G223" s="27"/>
      <c r="H223" s="27"/>
      <c r="I223" s="27"/>
      <c r="J223" s="27"/>
      <c r="K223" s="27"/>
      <c r="L223" s="27"/>
      <c r="M223" s="27"/>
    </row>
    <row r="224" spans="1:13" s="1" customFormat="1" x14ac:dyDescent="0.25">
      <c r="A224" s="4">
        <v>203</v>
      </c>
      <c r="B224" s="5" t="s">
        <v>202</v>
      </c>
      <c r="C224" s="6">
        <v>12029.33</v>
      </c>
      <c r="D224" s="6">
        <v>2405.87</v>
      </c>
      <c r="E224" s="6">
        <v>9623.4599999999991</v>
      </c>
      <c r="G224" s="27"/>
      <c r="H224" s="27"/>
      <c r="I224" s="27"/>
      <c r="J224" s="27"/>
      <c r="K224" s="27"/>
      <c r="L224" s="27"/>
      <c r="M224" s="27"/>
    </row>
    <row r="225" spans="1:13" s="1" customFormat="1" x14ac:dyDescent="0.25">
      <c r="A225" s="4">
        <v>204</v>
      </c>
      <c r="B225" s="5" t="s">
        <v>203</v>
      </c>
      <c r="C225" s="6">
        <v>16013.3</v>
      </c>
      <c r="D225" s="6">
        <v>3202.66</v>
      </c>
      <c r="E225" s="6">
        <v>12810.64</v>
      </c>
      <c r="G225" s="27"/>
      <c r="H225" s="27"/>
      <c r="I225" s="27"/>
      <c r="J225" s="27"/>
      <c r="K225" s="27"/>
      <c r="L225" s="27"/>
      <c r="M225" s="27"/>
    </row>
    <row r="226" spans="1:13" s="1" customFormat="1" x14ac:dyDescent="0.25">
      <c r="A226" s="4">
        <v>205</v>
      </c>
      <c r="B226" s="5" t="s">
        <v>204</v>
      </c>
      <c r="C226" s="6">
        <v>0</v>
      </c>
      <c r="D226" s="6">
        <v>0</v>
      </c>
      <c r="E226" s="6">
        <v>0</v>
      </c>
      <c r="G226" s="27"/>
      <c r="H226" s="27"/>
      <c r="I226" s="27"/>
      <c r="J226" s="27"/>
      <c r="K226" s="27"/>
      <c r="L226" s="27"/>
      <c r="M226" s="27"/>
    </row>
    <row r="227" spans="1:13" s="1" customFormat="1" x14ac:dyDescent="0.25">
      <c r="A227" s="4">
        <v>206</v>
      </c>
      <c r="B227" s="5" t="s">
        <v>205</v>
      </c>
      <c r="C227" s="6">
        <v>14363.59</v>
      </c>
      <c r="D227" s="6">
        <v>2872.72</v>
      </c>
      <c r="E227" s="6">
        <v>11490.87</v>
      </c>
      <c r="G227" s="27"/>
      <c r="H227" s="27"/>
      <c r="I227" s="27"/>
      <c r="J227" s="27"/>
      <c r="K227" s="27"/>
      <c r="L227" s="27"/>
      <c r="M227" s="27"/>
    </row>
    <row r="228" spans="1:13" s="1" customFormat="1" x14ac:dyDescent="0.25">
      <c r="A228" s="4">
        <v>207</v>
      </c>
      <c r="B228" s="5" t="s">
        <v>206</v>
      </c>
      <c r="C228" s="6">
        <v>21955.43</v>
      </c>
      <c r="D228" s="6">
        <v>4391.09</v>
      </c>
      <c r="E228" s="6">
        <v>17564.34</v>
      </c>
      <c r="G228" s="27"/>
      <c r="H228" s="27"/>
      <c r="I228" s="27"/>
      <c r="J228" s="27"/>
      <c r="K228" s="27"/>
      <c r="L228" s="27"/>
      <c r="M228" s="27"/>
    </row>
    <row r="229" spans="1:13" s="1" customFormat="1" x14ac:dyDescent="0.25">
      <c r="A229" s="4">
        <v>208</v>
      </c>
      <c r="B229" s="5" t="s">
        <v>207</v>
      </c>
      <c r="C229" s="6">
        <v>0</v>
      </c>
      <c r="D229" s="6">
        <v>0</v>
      </c>
      <c r="E229" s="6">
        <v>0</v>
      </c>
      <c r="G229" s="27"/>
      <c r="H229" s="27"/>
      <c r="I229" s="27"/>
      <c r="J229" s="27"/>
      <c r="K229" s="27"/>
      <c r="L229" s="27"/>
      <c r="M229" s="27"/>
    </row>
    <row r="230" spans="1:13" s="1" customFormat="1" x14ac:dyDescent="0.25">
      <c r="A230" s="4">
        <v>209</v>
      </c>
      <c r="B230" s="5" t="s">
        <v>208</v>
      </c>
      <c r="C230" s="6">
        <v>125641.02</v>
      </c>
      <c r="D230" s="6">
        <v>25128.2</v>
      </c>
      <c r="E230" s="6">
        <v>100512.82</v>
      </c>
      <c r="G230" s="27"/>
      <c r="H230" s="27"/>
      <c r="I230" s="27"/>
      <c r="J230" s="27"/>
      <c r="K230" s="27"/>
      <c r="L230" s="27"/>
      <c r="M230" s="27"/>
    </row>
    <row r="231" spans="1:13" s="1" customFormat="1" x14ac:dyDescent="0.25">
      <c r="A231" s="4">
        <v>210</v>
      </c>
      <c r="B231" s="5" t="s">
        <v>209</v>
      </c>
      <c r="C231" s="6">
        <v>11792.03</v>
      </c>
      <c r="D231" s="6">
        <v>2358.41</v>
      </c>
      <c r="E231" s="6">
        <v>9433.6200000000008</v>
      </c>
      <c r="G231" s="27"/>
      <c r="H231" s="27"/>
      <c r="I231" s="27"/>
      <c r="J231" s="27"/>
      <c r="K231" s="27"/>
      <c r="L231" s="27"/>
      <c r="M231" s="27"/>
    </row>
    <row r="232" spans="1:13" s="1" customFormat="1" x14ac:dyDescent="0.25">
      <c r="A232" s="4">
        <v>211</v>
      </c>
      <c r="B232" s="5" t="s">
        <v>210</v>
      </c>
      <c r="C232" s="6">
        <v>20095.13</v>
      </c>
      <c r="D232" s="6">
        <v>4019.03</v>
      </c>
      <c r="E232" s="6">
        <v>16076.1</v>
      </c>
      <c r="G232" s="27"/>
      <c r="H232" s="27"/>
      <c r="I232" s="27"/>
      <c r="J232" s="27"/>
      <c r="K232" s="27"/>
      <c r="L232" s="27"/>
      <c r="M232" s="27"/>
    </row>
    <row r="233" spans="1:13" s="1" customFormat="1" x14ac:dyDescent="0.25">
      <c r="A233" s="4">
        <v>212</v>
      </c>
      <c r="B233" s="5" t="s">
        <v>211</v>
      </c>
      <c r="C233" s="6">
        <v>34806.6</v>
      </c>
      <c r="D233" s="6">
        <v>6961.32</v>
      </c>
      <c r="E233" s="6">
        <v>27845.279999999999</v>
      </c>
      <c r="G233" s="27"/>
      <c r="H233" s="27"/>
      <c r="I233" s="27"/>
      <c r="J233" s="27"/>
      <c r="K233" s="27"/>
      <c r="L233" s="27"/>
      <c r="M233" s="27"/>
    </row>
    <row r="234" spans="1:13" s="1" customFormat="1" x14ac:dyDescent="0.25">
      <c r="A234" s="4">
        <v>213</v>
      </c>
      <c r="B234" s="5" t="s">
        <v>212</v>
      </c>
      <c r="C234" s="6">
        <v>11133.39</v>
      </c>
      <c r="D234" s="6">
        <v>2226.6799999999998</v>
      </c>
      <c r="E234" s="6">
        <v>8906.7099999999991</v>
      </c>
      <c r="G234" s="27"/>
      <c r="H234" s="27"/>
      <c r="I234" s="27"/>
      <c r="J234" s="27"/>
      <c r="K234" s="27"/>
      <c r="L234" s="27"/>
      <c r="M234" s="27"/>
    </row>
    <row r="235" spans="1:13" s="1" customFormat="1" x14ac:dyDescent="0.25">
      <c r="A235" s="4">
        <v>214</v>
      </c>
      <c r="B235" s="5" t="s">
        <v>213</v>
      </c>
      <c r="C235" s="6">
        <v>14737.19</v>
      </c>
      <c r="D235" s="6">
        <v>2947.44</v>
      </c>
      <c r="E235" s="6">
        <v>11789.75</v>
      </c>
      <c r="G235" s="27"/>
      <c r="H235" s="27"/>
      <c r="I235" s="27"/>
      <c r="J235" s="27"/>
      <c r="K235" s="27"/>
      <c r="L235" s="27"/>
      <c r="M235" s="27"/>
    </row>
    <row r="236" spans="1:13" s="1" customFormat="1" x14ac:dyDescent="0.25">
      <c r="A236" s="4">
        <v>215</v>
      </c>
      <c r="B236" s="5" t="s">
        <v>214</v>
      </c>
      <c r="C236" s="6">
        <v>9983.6200000000008</v>
      </c>
      <c r="D236" s="6">
        <v>1996.72</v>
      </c>
      <c r="E236" s="6">
        <v>7986.9000000000005</v>
      </c>
      <c r="G236" s="27"/>
      <c r="H236" s="27"/>
      <c r="I236" s="27"/>
      <c r="J236" s="27"/>
      <c r="K236" s="27"/>
      <c r="L236" s="27"/>
      <c r="M236" s="27"/>
    </row>
    <row r="237" spans="1:13" s="1" customFormat="1" x14ac:dyDescent="0.25">
      <c r="A237" s="4">
        <v>216</v>
      </c>
      <c r="B237" s="5" t="s">
        <v>215</v>
      </c>
      <c r="C237" s="6">
        <v>59085.65</v>
      </c>
      <c r="D237" s="6">
        <v>11817.13</v>
      </c>
      <c r="E237" s="6">
        <v>47268.520000000004</v>
      </c>
      <c r="G237" s="27"/>
      <c r="H237" s="27"/>
      <c r="I237" s="27"/>
      <c r="J237" s="27"/>
      <c r="K237" s="27"/>
      <c r="L237" s="27"/>
      <c r="M237" s="27"/>
    </row>
    <row r="238" spans="1:13" s="1" customFormat="1" x14ac:dyDescent="0.25">
      <c r="A238" s="4">
        <v>217</v>
      </c>
      <c r="B238" s="5" t="s">
        <v>216</v>
      </c>
      <c r="C238" s="6">
        <v>9546.18</v>
      </c>
      <c r="D238" s="6">
        <v>1909.24</v>
      </c>
      <c r="E238" s="6">
        <v>7636.9400000000005</v>
      </c>
      <c r="G238" s="27"/>
      <c r="H238" s="27"/>
      <c r="I238" s="27"/>
      <c r="J238" s="27"/>
      <c r="K238" s="27"/>
      <c r="L238" s="27"/>
      <c r="M238" s="27"/>
    </row>
    <row r="239" spans="1:13" s="1" customFormat="1" x14ac:dyDescent="0.25">
      <c r="A239" s="4">
        <v>218</v>
      </c>
      <c r="B239" s="5" t="s">
        <v>217</v>
      </c>
      <c r="C239" s="6">
        <v>18092.939999999999</v>
      </c>
      <c r="D239" s="6">
        <v>3618.59</v>
      </c>
      <c r="E239" s="6">
        <v>14474.349999999999</v>
      </c>
      <c r="G239" s="27"/>
      <c r="H239" s="27"/>
      <c r="I239" s="27"/>
      <c r="J239" s="27"/>
      <c r="K239" s="27"/>
      <c r="L239" s="27"/>
      <c r="M239" s="27"/>
    </row>
    <row r="240" spans="1:13" s="1" customFormat="1" x14ac:dyDescent="0.25">
      <c r="A240" s="4">
        <v>219</v>
      </c>
      <c r="B240" s="5" t="s">
        <v>218</v>
      </c>
      <c r="C240" s="6">
        <v>14097.78</v>
      </c>
      <c r="D240" s="6">
        <v>2819.56</v>
      </c>
      <c r="E240" s="6">
        <v>11278.220000000001</v>
      </c>
      <c r="G240" s="27"/>
      <c r="H240" s="27"/>
      <c r="I240" s="27"/>
      <c r="J240" s="27"/>
      <c r="K240" s="27"/>
      <c r="L240" s="27"/>
      <c r="M240" s="27"/>
    </row>
    <row r="241" spans="1:13" s="1" customFormat="1" x14ac:dyDescent="0.25">
      <c r="A241" s="4">
        <v>220</v>
      </c>
      <c r="B241" s="5" t="s">
        <v>219</v>
      </c>
      <c r="C241" s="6">
        <v>25493.35</v>
      </c>
      <c r="D241" s="6">
        <v>5098.67</v>
      </c>
      <c r="E241" s="6">
        <v>20394.68</v>
      </c>
      <c r="G241" s="27"/>
      <c r="H241" s="27"/>
      <c r="I241" s="27"/>
      <c r="J241" s="27"/>
      <c r="K241" s="27"/>
      <c r="L241" s="27"/>
      <c r="M241" s="27"/>
    </row>
    <row r="242" spans="1:13" s="1" customFormat="1" x14ac:dyDescent="0.25">
      <c r="A242" s="4">
        <v>221</v>
      </c>
      <c r="B242" s="5" t="s">
        <v>220</v>
      </c>
      <c r="C242" s="6">
        <v>8829.18</v>
      </c>
      <c r="D242" s="6">
        <v>1765.84</v>
      </c>
      <c r="E242" s="6">
        <v>7063.34</v>
      </c>
      <c r="G242" s="27"/>
      <c r="H242" s="27"/>
      <c r="I242" s="27"/>
      <c r="J242" s="27"/>
      <c r="K242" s="27"/>
      <c r="L242" s="27"/>
      <c r="M242" s="27"/>
    </row>
    <row r="243" spans="1:13" s="1" customFormat="1" x14ac:dyDescent="0.25">
      <c r="A243" s="4">
        <v>222</v>
      </c>
      <c r="B243" s="5" t="s">
        <v>221</v>
      </c>
      <c r="C243" s="6">
        <v>15024.5</v>
      </c>
      <c r="D243" s="6">
        <v>3004.9</v>
      </c>
      <c r="E243" s="6">
        <v>12019.6</v>
      </c>
      <c r="G243" s="27"/>
      <c r="H243" s="27"/>
      <c r="I243" s="27"/>
      <c r="J243" s="27"/>
      <c r="K243" s="27"/>
      <c r="L243" s="27"/>
      <c r="M243" s="27"/>
    </row>
    <row r="244" spans="1:13" s="1" customFormat="1" x14ac:dyDescent="0.25">
      <c r="A244" s="4">
        <v>223</v>
      </c>
      <c r="B244" s="5" t="s">
        <v>222</v>
      </c>
      <c r="C244" s="6">
        <v>445957.19</v>
      </c>
      <c r="D244" s="6">
        <v>89191.44</v>
      </c>
      <c r="E244" s="6">
        <v>356765.75</v>
      </c>
      <c r="G244" s="27"/>
      <c r="H244" s="27"/>
      <c r="I244" s="27"/>
      <c r="J244" s="27"/>
      <c r="K244" s="27"/>
      <c r="L244" s="27"/>
      <c r="M244" s="27"/>
    </row>
    <row r="245" spans="1:13" s="1" customFormat="1" x14ac:dyDescent="0.25">
      <c r="A245" s="4">
        <v>224</v>
      </c>
      <c r="B245" s="5" t="s">
        <v>223</v>
      </c>
      <c r="C245" s="6">
        <v>17484.009999999998</v>
      </c>
      <c r="D245" s="6">
        <v>3496.8</v>
      </c>
      <c r="E245" s="6">
        <v>13987.21</v>
      </c>
      <c r="G245" s="27"/>
      <c r="H245" s="27"/>
      <c r="I245" s="27"/>
      <c r="J245" s="27"/>
      <c r="K245" s="27"/>
      <c r="L245" s="27"/>
      <c r="M245" s="27"/>
    </row>
    <row r="246" spans="1:13" s="1" customFormat="1" x14ac:dyDescent="0.25">
      <c r="A246" s="4">
        <v>225</v>
      </c>
      <c r="B246" s="5" t="s">
        <v>224</v>
      </c>
      <c r="C246" s="6">
        <v>10472.52</v>
      </c>
      <c r="D246" s="6">
        <v>2094.5</v>
      </c>
      <c r="E246" s="6">
        <v>8378.02</v>
      </c>
      <c r="G246" s="27"/>
      <c r="H246" s="27"/>
      <c r="I246" s="27"/>
      <c r="J246" s="27"/>
      <c r="K246" s="27"/>
      <c r="L246" s="27"/>
      <c r="M246" s="27"/>
    </row>
    <row r="247" spans="1:13" s="1" customFormat="1" x14ac:dyDescent="0.25">
      <c r="A247" s="4">
        <v>226</v>
      </c>
      <c r="B247" s="5" t="s">
        <v>225</v>
      </c>
      <c r="C247" s="6">
        <v>11300.93</v>
      </c>
      <c r="D247" s="6">
        <v>2260.19</v>
      </c>
      <c r="E247" s="6">
        <v>9040.74</v>
      </c>
      <c r="G247" s="27"/>
      <c r="H247" s="27"/>
      <c r="I247" s="27"/>
      <c r="J247" s="27"/>
      <c r="K247" s="27"/>
      <c r="L247" s="27"/>
      <c r="M247" s="27"/>
    </row>
    <row r="248" spans="1:13" s="1" customFormat="1" x14ac:dyDescent="0.25">
      <c r="A248" s="4">
        <v>227</v>
      </c>
      <c r="B248" s="5" t="s">
        <v>226</v>
      </c>
      <c r="C248" s="6">
        <v>14712.48</v>
      </c>
      <c r="D248" s="6">
        <v>2942.5</v>
      </c>
      <c r="E248" s="6">
        <v>11769.98</v>
      </c>
      <c r="G248" s="27"/>
      <c r="H248" s="27"/>
      <c r="I248" s="27"/>
      <c r="J248" s="27"/>
      <c r="K248" s="27"/>
      <c r="L248" s="27"/>
      <c r="M248" s="27"/>
    </row>
    <row r="249" spans="1:13" s="1" customFormat="1" x14ac:dyDescent="0.25">
      <c r="A249" s="4">
        <v>228</v>
      </c>
      <c r="B249" s="5" t="s">
        <v>227</v>
      </c>
      <c r="C249" s="6">
        <v>9009.6200000000008</v>
      </c>
      <c r="D249" s="6">
        <v>1801.92</v>
      </c>
      <c r="E249" s="6">
        <v>7207.7000000000007</v>
      </c>
      <c r="G249" s="27"/>
      <c r="H249" s="27"/>
      <c r="I249" s="27"/>
      <c r="J249" s="27"/>
      <c r="K249" s="27"/>
      <c r="L249" s="27"/>
      <c r="M249" s="27"/>
    </row>
    <row r="250" spans="1:13" s="1" customFormat="1" x14ac:dyDescent="0.25">
      <c r="A250" s="4">
        <v>229</v>
      </c>
      <c r="B250" s="5" t="s">
        <v>228</v>
      </c>
      <c r="C250" s="6">
        <v>14880.7</v>
      </c>
      <c r="D250" s="6">
        <v>2976.14</v>
      </c>
      <c r="E250" s="6">
        <v>11904.560000000001</v>
      </c>
      <c r="G250" s="27"/>
      <c r="H250" s="27"/>
      <c r="I250" s="27"/>
      <c r="J250" s="27"/>
      <c r="K250" s="27"/>
      <c r="L250" s="27"/>
      <c r="M250" s="27"/>
    </row>
    <row r="251" spans="1:13" s="1" customFormat="1" x14ac:dyDescent="0.25">
      <c r="A251" s="4">
        <v>230</v>
      </c>
      <c r="B251" s="5" t="s">
        <v>229</v>
      </c>
      <c r="C251" s="6">
        <v>28268.720000000001</v>
      </c>
      <c r="D251" s="6">
        <v>5653.74</v>
      </c>
      <c r="E251" s="6">
        <v>22614.980000000003</v>
      </c>
      <c r="G251" s="27"/>
      <c r="H251" s="27"/>
      <c r="I251" s="27"/>
      <c r="J251" s="27"/>
      <c r="K251" s="27"/>
      <c r="L251" s="27"/>
      <c r="M251" s="27"/>
    </row>
    <row r="252" spans="1:13" s="1" customFormat="1" x14ac:dyDescent="0.25">
      <c r="A252" s="4">
        <v>231</v>
      </c>
      <c r="B252" s="5" t="s">
        <v>230</v>
      </c>
      <c r="C252" s="6">
        <v>0</v>
      </c>
      <c r="D252" s="6">
        <v>0</v>
      </c>
      <c r="E252" s="6">
        <v>0</v>
      </c>
      <c r="G252" s="27"/>
      <c r="H252" s="27"/>
      <c r="I252" s="27"/>
      <c r="J252" s="27"/>
      <c r="K252" s="27"/>
      <c r="L252" s="27"/>
      <c r="M252" s="27"/>
    </row>
    <row r="253" spans="1:13" s="1" customFormat="1" x14ac:dyDescent="0.25">
      <c r="A253" s="4">
        <v>232</v>
      </c>
      <c r="B253" s="5" t="s">
        <v>231</v>
      </c>
      <c r="C253" s="6">
        <v>32600.93</v>
      </c>
      <c r="D253" s="6">
        <v>6520.19</v>
      </c>
      <c r="E253" s="6">
        <v>26080.74</v>
      </c>
      <c r="G253" s="27"/>
      <c r="H253" s="27"/>
      <c r="I253" s="27"/>
      <c r="J253" s="27"/>
      <c r="K253" s="27"/>
      <c r="L253" s="27"/>
      <c r="M253" s="27"/>
    </row>
    <row r="254" spans="1:13" s="1" customFormat="1" x14ac:dyDescent="0.25">
      <c r="A254" s="4">
        <v>233</v>
      </c>
      <c r="B254" s="5" t="s">
        <v>232</v>
      </c>
      <c r="C254" s="6">
        <v>9230.4</v>
      </c>
      <c r="D254" s="6">
        <v>1846.08</v>
      </c>
      <c r="E254" s="6">
        <v>7384.32</v>
      </c>
      <c r="G254" s="27"/>
      <c r="H254" s="27"/>
      <c r="I254" s="27"/>
      <c r="J254" s="27"/>
      <c r="K254" s="27"/>
      <c r="L254" s="27"/>
      <c r="M254" s="27"/>
    </row>
    <row r="255" spans="1:13" s="1" customFormat="1" x14ac:dyDescent="0.25">
      <c r="A255" s="4">
        <v>234</v>
      </c>
      <c r="B255" s="5" t="s">
        <v>233</v>
      </c>
      <c r="C255" s="6">
        <v>8646.14</v>
      </c>
      <c r="D255" s="6">
        <v>1729.23</v>
      </c>
      <c r="E255" s="6">
        <v>6916.91</v>
      </c>
      <c r="G255" s="27"/>
      <c r="H255" s="27"/>
      <c r="I255" s="27"/>
      <c r="J255" s="27"/>
      <c r="K255" s="27"/>
      <c r="L255" s="27"/>
      <c r="M255" s="27"/>
    </row>
    <row r="256" spans="1:13" s="1" customFormat="1" x14ac:dyDescent="0.25">
      <c r="A256" s="4">
        <v>235</v>
      </c>
      <c r="B256" s="5" t="s">
        <v>234</v>
      </c>
      <c r="C256" s="6">
        <v>13899.06</v>
      </c>
      <c r="D256" s="6">
        <v>2779.81</v>
      </c>
      <c r="E256" s="6">
        <v>11119.25</v>
      </c>
      <c r="G256" s="27"/>
      <c r="H256" s="27"/>
      <c r="I256" s="27"/>
      <c r="J256" s="27"/>
      <c r="K256" s="27"/>
      <c r="L256" s="27"/>
      <c r="M256" s="27"/>
    </row>
    <row r="257" spans="1:13" s="1" customFormat="1" x14ac:dyDescent="0.25">
      <c r="A257" s="4">
        <v>236</v>
      </c>
      <c r="B257" s="5" t="s">
        <v>235</v>
      </c>
      <c r="C257" s="6">
        <v>58808.800000000003</v>
      </c>
      <c r="D257" s="6">
        <v>11761.76</v>
      </c>
      <c r="E257" s="6">
        <v>47047.040000000001</v>
      </c>
      <c r="G257" s="27"/>
      <c r="H257" s="27"/>
      <c r="I257" s="27"/>
      <c r="J257" s="27"/>
      <c r="K257" s="27"/>
      <c r="L257" s="27"/>
      <c r="M257" s="27"/>
    </row>
    <row r="258" spans="1:13" s="1" customFormat="1" x14ac:dyDescent="0.25">
      <c r="A258" s="4">
        <v>237</v>
      </c>
      <c r="B258" s="5" t="s">
        <v>236</v>
      </c>
      <c r="C258" s="6">
        <v>19972.71</v>
      </c>
      <c r="D258" s="6">
        <v>3994.54</v>
      </c>
      <c r="E258" s="6">
        <v>15978.169999999998</v>
      </c>
      <c r="G258" s="27"/>
      <c r="H258" s="27"/>
      <c r="I258" s="27"/>
      <c r="J258" s="27"/>
      <c r="K258" s="27"/>
      <c r="L258" s="27"/>
      <c r="M258" s="27"/>
    </row>
    <row r="259" spans="1:13" s="1" customFormat="1" x14ac:dyDescent="0.25">
      <c r="A259" s="4">
        <v>238</v>
      </c>
      <c r="B259" s="5" t="s">
        <v>237</v>
      </c>
      <c r="C259" s="6">
        <v>13266.75</v>
      </c>
      <c r="D259" s="6">
        <v>2653.35</v>
      </c>
      <c r="E259" s="6">
        <v>10613.4</v>
      </c>
      <c r="G259" s="27"/>
      <c r="H259" s="27"/>
      <c r="I259" s="27"/>
      <c r="J259" s="27"/>
      <c r="K259" s="27"/>
      <c r="L259" s="27"/>
      <c r="M259" s="27"/>
    </row>
    <row r="260" spans="1:13" s="1" customFormat="1" x14ac:dyDescent="0.25">
      <c r="A260" s="4">
        <v>239</v>
      </c>
      <c r="B260" s="5" t="s">
        <v>238</v>
      </c>
      <c r="C260" s="6">
        <v>20962.27</v>
      </c>
      <c r="D260" s="6">
        <v>4192.45</v>
      </c>
      <c r="E260" s="6">
        <v>16769.82</v>
      </c>
      <c r="G260" s="27"/>
      <c r="H260" s="27"/>
      <c r="I260" s="27"/>
      <c r="J260" s="27"/>
      <c r="K260" s="27"/>
      <c r="L260" s="27"/>
      <c r="M260" s="27"/>
    </row>
    <row r="261" spans="1:13" s="1" customFormat="1" x14ac:dyDescent="0.25">
      <c r="A261" s="4">
        <v>240</v>
      </c>
      <c r="B261" s="5" t="s">
        <v>239</v>
      </c>
      <c r="C261" s="6">
        <v>35578.839999999997</v>
      </c>
      <c r="D261" s="6">
        <v>7115.77</v>
      </c>
      <c r="E261" s="6">
        <v>28463.069999999996</v>
      </c>
      <c r="G261" s="27"/>
      <c r="H261" s="27"/>
      <c r="I261" s="27"/>
      <c r="J261" s="27"/>
      <c r="K261" s="27"/>
      <c r="L261" s="27"/>
      <c r="M261" s="27"/>
    </row>
    <row r="262" spans="1:13" s="1" customFormat="1" x14ac:dyDescent="0.25">
      <c r="A262" s="4">
        <v>241</v>
      </c>
      <c r="B262" s="5" t="s">
        <v>240</v>
      </c>
      <c r="C262" s="6">
        <v>75718.539999999994</v>
      </c>
      <c r="D262" s="6">
        <v>15143.71</v>
      </c>
      <c r="E262" s="6">
        <v>60574.829999999994</v>
      </c>
      <c r="G262" s="27"/>
      <c r="H262" s="27"/>
      <c r="I262" s="27"/>
      <c r="J262" s="27"/>
      <c r="K262" s="27"/>
      <c r="L262" s="27"/>
      <c r="M262" s="27"/>
    </row>
    <row r="263" spans="1:13" s="1" customFormat="1" x14ac:dyDescent="0.25">
      <c r="A263" s="4">
        <v>242</v>
      </c>
      <c r="B263" s="5" t="s">
        <v>241</v>
      </c>
      <c r="C263" s="6">
        <v>40504.9</v>
      </c>
      <c r="D263" s="6">
        <v>8100.98</v>
      </c>
      <c r="E263" s="6">
        <v>32403.920000000002</v>
      </c>
      <c r="G263" s="27"/>
      <c r="H263" s="27"/>
      <c r="I263" s="27"/>
      <c r="J263" s="27"/>
      <c r="K263" s="27"/>
      <c r="L263" s="27"/>
      <c r="M263" s="27"/>
    </row>
    <row r="264" spans="1:13" s="1" customFormat="1" x14ac:dyDescent="0.25">
      <c r="A264" s="4">
        <v>243</v>
      </c>
      <c r="B264" s="5" t="s">
        <v>242</v>
      </c>
      <c r="C264" s="6">
        <v>33048.910000000003</v>
      </c>
      <c r="D264" s="6">
        <v>6609.78</v>
      </c>
      <c r="E264" s="6">
        <v>26439.130000000005</v>
      </c>
      <c r="G264" s="27"/>
      <c r="H264" s="27"/>
      <c r="I264" s="27"/>
      <c r="J264" s="27"/>
      <c r="K264" s="27"/>
      <c r="L264" s="27"/>
      <c r="M264" s="27"/>
    </row>
    <row r="265" spans="1:13" s="1" customFormat="1" x14ac:dyDescent="0.25">
      <c r="A265" s="4">
        <v>244</v>
      </c>
      <c r="B265" s="5" t="s">
        <v>243</v>
      </c>
      <c r="C265" s="6">
        <v>16481.77</v>
      </c>
      <c r="D265" s="6">
        <v>3296.35</v>
      </c>
      <c r="E265" s="6">
        <v>13185.42</v>
      </c>
      <c r="G265" s="27"/>
      <c r="H265" s="27"/>
      <c r="I265" s="27"/>
      <c r="J265" s="27"/>
      <c r="K265" s="27"/>
      <c r="L265" s="27"/>
      <c r="M265" s="27"/>
    </row>
    <row r="266" spans="1:13" s="1" customFormat="1" x14ac:dyDescent="0.25">
      <c r="A266" s="4">
        <v>245</v>
      </c>
      <c r="B266" s="5" t="s">
        <v>244</v>
      </c>
      <c r="C266" s="6">
        <v>24679.05</v>
      </c>
      <c r="D266" s="6">
        <v>4935.8100000000004</v>
      </c>
      <c r="E266" s="6">
        <v>19743.239999999998</v>
      </c>
      <c r="G266" s="27"/>
      <c r="H266" s="27"/>
      <c r="I266" s="27"/>
      <c r="J266" s="27"/>
      <c r="K266" s="27"/>
      <c r="L266" s="27"/>
      <c r="M266" s="27"/>
    </row>
    <row r="267" spans="1:13" s="1" customFormat="1" x14ac:dyDescent="0.25">
      <c r="A267" s="4">
        <v>246</v>
      </c>
      <c r="B267" s="5" t="s">
        <v>245</v>
      </c>
      <c r="C267" s="6">
        <v>8988.82</v>
      </c>
      <c r="D267" s="6">
        <v>1797.76</v>
      </c>
      <c r="E267" s="6">
        <v>7191.0599999999995</v>
      </c>
      <c r="G267" s="27"/>
      <c r="H267" s="27"/>
      <c r="I267" s="27"/>
      <c r="J267" s="27"/>
      <c r="K267" s="27"/>
      <c r="L267" s="27"/>
      <c r="M267" s="27"/>
    </row>
    <row r="268" spans="1:13" s="1" customFormat="1" x14ac:dyDescent="0.25">
      <c r="A268" s="4">
        <v>247</v>
      </c>
      <c r="B268" s="5" t="s">
        <v>246</v>
      </c>
      <c r="C268" s="6">
        <v>13298.57</v>
      </c>
      <c r="D268" s="6">
        <v>2659.71</v>
      </c>
      <c r="E268" s="6">
        <v>10638.86</v>
      </c>
      <c r="G268" s="27"/>
      <c r="H268" s="27"/>
      <c r="I268" s="27"/>
      <c r="J268" s="27"/>
      <c r="K268" s="27"/>
      <c r="L268" s="27"/>
      <c r="M268" s="27"/>
    </row>
    <row r="269" spans="1:13" s="1" customFormat="1" x14ac:dyDescent="0.25">
      <c r="A269" s="4">
        <v>248</v>
      </c>
      <c r="B269" s="5" t="s">
        <v>247</v>
      </c>
      <c r="C269" s="6">
        <v>33680.089999999997</v>
      </c>
      <c r="D269" s="6">
        <v>6736.02</v>
      </c>
      <c r="E269" s="6">
        <v>26944.069999999996</v>
      </c>
      <c r="G269" s="27"/>
      <c r="H269" s="27"/>
      <c r="I269" s="27"/>
      <c r="J269" s="27"/>
      <c r="K269" s="27"/>
      <c r="L269" s="27"/>
      <c r="M269" s="27"/>
    </row>
    <row r="270" spans="1:13" s="1" customFormat="1" x14ac:dyDescent="0.25">
      <c r="A270" s="4">
        <v>249</v>
      </c>
      <c r="B270" s="5" t="s">
        <v>248</v>
      </c>
      <c r="C270" s="6">
        <v>20905.2</v>
      </c>
      <c r="D270" s="6">
        <v>4181.04</v>
      </c>
      <c r="E270" s="6">
        <v>16724.16</v>
      </c>
      <c r="G270" s="27"/>
      <c r="H270" s="27"/>
      <c r="I270" s="27"/>
      <c r="J270" s="27"/>
      <c r="K270" s="27"/>
      <c r="L270" s="27"/>
      <c r="M270" s="27"/>
    </row>
    <row r="271" spans="1:13" s="1" customFormat="1" x14ac:dyDescent="0.25">
      <c r="A271" s="4">
        <v>250</v>
      </c>
      <c r="B271" s="5" t="s">
        <v>249</v>
      </c>
      <c r="C271" s="6">
        <v>9492.24</v>
      </c>
      <c r="D271" s="6">
        <v>1898.45</v>
      </c>
      <c r="E271" s="6">
        <v>7593.79</v>
      </c>
      <c r="G271" s="27"/>
      <c r="H271" s="27"/>
      <c r="I271" s="27"/>
      <c r="J271" s="27"/>
      <c r="K271" s="27"/>
      <c r="L271" s="27"/>
      <c r="M271" s="27"/>
    </row>
    <row r="272" spans="1:13" s="1" customFormat="1" x14ac:dyDescent="0.25">
      <c r="A272" s="4">
        <v>251</v>
      </c>
      <c r="B272" s="5" t="s">
        <v>250</v>
      </c>
      <c r="C272" s="6">
        <v>884255.79</v>
      </c>
      <c r="D272" s="6">
        <v>176851.16</v>
      </c>
      <c r="E272" s="6">
        <v>707404.63</v>
      </c>
      <c r="G272" s="27"/>
      <c r="H272" s="27"/>
      <c r="I272" s="27"/>
      <c r="J272" s="27"/>
      <c r="K272" s="27"/>
      <c r="L272" s="27"/>
      <c r="M272" s="27"/>
    </row>
    <row r="273" spans="1:13" s="1" customFormat="1" x14ac:dyDescent="0.25">
      <c r="A273" s="4">
        <v>252</v>
      </c>
      <c r="B273" s="5" t="s">
        <v>251</v>
      </c>
      <c r="C273" s="6">
        <v>10302.39</v>
      </c>
      <c r="D273" s="6">
        <v>2060.48</v>
      </c>
      <c r="E273" s="6">
        <v>8241.91</v>
      </c>
      <c r="G273" s="27"/>
      <c r="H273" s="27"/>
      <c r="I273" s="27"/>
      <c r="J273" s="27"/>
      <c r="K273" s="27"/>
      <c r="L273" s="27"/>
      <c r="M273" s="27"/>
    </row>
    <row r="274" spans="1:13" s="1" customFormat="1" x14ac:dyDescent="0.25">
      <c r="A274" s="4">
        <v>253</v>
      </c>
      <c r="B274" s="5" t="s">
        <v>252</v>
      </c>
      <c r="C274" s="6">
        <v>10799.96</v>
      </c>
      <c r="D274" s="6">
        <v>2159.9899999999998</v>
      </c>
      <c r="E274" s="6">
        <v>8639.9699999999993</v>
      </c>
      <c r="G274" s="27"/>
      <c r="H274" s="27"/>
      <c r="I274" s="27"/>
      <c r="J274" s="27"/>
      <c r="K274" s="27"/>
      <c r="L274" s="27"/>
      <c r="M274" s="27"/>
    </row>
    <row r="275" spans="1:13" s="1" customFormat="1" x14ac:dyDescent="0.25">
      <c r="A275" s="4">
        <v>254</v>
      </c>
      <c r="B275" s="5" t="s">
        <v>253</v>
      </c>
      <c r="C275" s="6">
        <v>14333.79</v>
      </c>
      <c r="D275" s="6">
        <v>2866.76</v>
      </c>
      <c r="E275" s="6">
        <v>11467.03</v>
      </c>
      <c r="G275" s="27"/>
      <c r="H275" s="27"/>
      <c r="I275" s="27"/>
      <c r="J275" s="27"/>
      <c r="K275" s="27"/>
      <c r="L275" s="27"/>
      <c r="M275" s="27"/>
    </row>
    <row r="276" spans="1:13" s="1" customFormat="1" x14ac:dyDescent="0.25">
      <c r="A276" s="4">
        <v>255</v>
      </c>
      <c r="B276" s="5" t="s">
        <v>254</v>
      </c>
      <c r="C276" s="6">
        <v>14585.09</v>
      </c>
      <c r="D276" s="6">
        <v>2917.02</v>
      </c>
      <c r="E276" s="6">
        <v>11668.07</v>
      </c>
      <c r="G276" s="27"/>
      <c r="H276" s="27"/>
      <c r="I276" s="27"/>
      <c r="J276" s="27"/>
      <c r="K276" s="27"/>
      <c r="L276" s="27"/>
      <c r="M276" s="27"/>
    </row>
    <row r="277" spans="1:13" s="1" customFormat="1" x14ac:dyDescent="0.25">
      <c r="A277" s="4">
        <v>256</v>
      </c>
      <c r="B277" s="5" t="s">
        <v>255</v>
      </c>
      <c r="C277" s="6">
        <v>13834.55</v>
      </c>
      <c r="D277" s="6">
        <v>2766.91</v>
      </c>
      <c r="E277" s="6">
        <v>11067.64</v>
      </c>
      <c r="G277" s="27"/>
      <c r="H277" s="27"/>
      <c r="I277" s="27"/>
      <c r="J277" s="27"/>
      <c r="K277" s="27"/>
      <c r="L277" s="27"/>
      <c r="M277" s="27"/>
    </row>
    <row r="278" spans="1:13" s="1" customFormat="1" x14ac:dyDescent="0.25">
      <c r="A278" s="4">
        <v>257</v>
      </c>
      <c r="B278" s="5" t="s">
        <v>256</v>
      </c>
      <c r="C278" s="6">
        <v>0</v>
      </c>
      <c r="D278" s="6">
        <v>0</v>
      </c>
      <c r="E278" s="6">
        <v>0</v>
      </c>
      <c r="G278" s="27"/>
      <c r="H278" s="27"/>
      <c r="I278" s="27"/>
      <c r="J278" s="27"/>
      <c r="K278" s="27"/>
      <c r="L278" s="27"/>
      <c r="M278" s="27"/>
    </row>
    <row r="279" spans="1:13" s="1" customFormat="1" x14ac:dyDescent="0.25">
      <c r="A279" s="4">
        <v>258</v>
      </c>
      <c r="B279" s="5" t="s">
        <v>257</v>
      </c>
      <c r="C279" s="6">
        <v>8725.56</v>
      </c>
      <c r="D279" s="6">
        <v>1745.11</v>
      </c>
      <c r="E279" s="6">
        <v>6980.45</v>
      </c>
      <c r="G279" s="27"/>
      <c r="H279" s="27"/>
      <c r="I279" s="27"/>
      <c r="J279" s="27"/>
      <c r="K279" s="27"/>
      <c r="L279" s="27"/>
      <c r="M279" s="27"/>
    </row>
    <row r="280" spans="1:13" s="1" customFormat="1" x14ac:dyDescent="0.25">
      <c r="A280" s="4">
        <v>259</v>
      </c>
      <c r="B280" s="5" t="s">
        <v>258</v>
      </c>
      <c r="C280" s="6">
        <v>15310.05</v>
      </c>
      <c r="D280" s="6">
        <v>3062.01</v>
      </c>
      <c r="E280" s="6">
        <v>12248.039999999999</v>
      </c>
      <c r="G280" s="27"/>
      <c r="H280" s="27"/>
      <c r="I280" s="27"/>
      <c r="J280" s="27"/>
      <c r="K280" s="27"/>
      <c r="L280" s="27"/>
      <c r="M280" s="27"/>
    </row>
    <row r="281" spans="1:13" s="1" customFormat="1" x14ac:dyDescent="0.25">
      <c r="A281" s="4">
        <v>260</v>
      </c>
      <c r="B281" s="5" t="s">
        <v>259</v>
      </c>
      <c r="C281" s="6">
        <v>20888.82</v>
      </c>
      <c r="D281" s="6">
        <v>4177.76</v>
      </c>
      <c r="E281" s="6">
        <v>16711.059999999998</v>
      </c>
      <c r="G281" s="27"/>
      <c r="H281" s="27"/>
      <c r="I281" s="27"/>
      <c r="J281" s="27"/>
      <c r="K281" s="27"/>
      <c r="L281" s="27"/>
      <c r="M281" s="27"/>
    </row>
    <row r="282" spans="1:13" s="1" customFormat="1" x14ac:dyDescent="0.25">
      <c r="A282" s="4">
        <v>261</v>
      </c>
      <c r="B282" s="5" t="s">
        <v>260</v>
      </c>
      <c r="C282" s="6">
        <v>151147.99</v>
      </c>
      <c r="D282" s="6">
        <v>30229.599999999999</v>
      </c>
      <c r="E282" s="6">
        <v>120918.38999999998</v>
      </c>
      <c r="G282" s="27"/>
      <c r="H282" s="27"/>
      <c r="I282" s="27"/>
      <c r="J282" s="27"/>
      <c r="K282" s="27"/>
      <c r="L282" s="27"/>
      <c r="M282" s="27"/>
    </row>
    <row r="283" spans="1:13" s="1" customFormat="1" x14ac:dyDescent="0.25">
      <c r="A283" s="4">
        <v>262</v>
      </c>
      <c r="B283" s="5" t="s">
        <v>261</v>
      </c>
      <c r="C283" s="6">
        <v>39691.89</v>
      </c>
      <c r="D283" s="6">
        <v>7938.38</v>
      </c>
      <c r="E283" s="6">
        <v>31753.51</v>
      </c>
      <c r="G283" s="27"/>
      <c r="H283" s="27"/>
      <c r="I283" s="27"/>
      <c r="J283" s="27"/>
      <c r="K283" s="27"/>
      <c r="L283" s="27"/>
      <c r="M283" s="27"/>
    </row>
    <row r="284" spans="1:13" s="1" customFormat="1" x14ac:dyDescent="0.25">
      <c r="A284" s="4">
        <v>263</v>
      </c>
      <c r="B284" s="5" t="s">
        <v>262</v>
      </c>
      <c r="C284" s="6">
        <v>18578.43</v>
      </c>
      <c r="D284" s="6">
        <v>3715.69</v>
      </c>
      <c r="E284" s="6">
        <v>14862.74</v>
      </c>
      <c r="G284" s="27"/>
      <c r="H284" s="27"/>
      <c r="I284" s="27"/>
      <c r="J284" s="27"/>
      <c r="K284" s="27"/>
      <c r="L284" s="27"/>
      <c r="M284" s="27"/>
    </row>
    <row r="285" spans="1:13" s="1" customFormat="1" x14ac:dyDescent="0.25">
      <c r="A285" s="4">
        <v>264</v>
      </c>
      <c r="B285" s="5" t="s">
        <v>263</v>
      </c>
      <c r="C285" s="6">
        <v>11205.58</v>
      </c>
      <c r="D285" s="6">
        <v>2241.12</v>
      </c>
      <c r="E285" s="6">
        <v>8964.4599999999991</v>
      </c>
      <c r="G285" s="27"/>
      <c r="H285" s="27"/>
      <c r="I285" s="27"/>
      <c r="J285" s="27"/>
      <c r="K285" s="27"/>
      <c r="L285" s="27"/>
      <c r="M285" s="27"/>
    </row>
    <row r="286" spans="1:13" s="1" customFormat="1" x14ac:dyDescent="0.25">
      <c r="A286" s="4">
        <v>265</v>
      </c>
      <c r="B286" s="5" t="s">
        <v>264</v>
      </c>
      <c r="C286" s="6">
        <v>13554.94</v>
      </c>
      <c r="D286" s="6">
        <v>2710.99</v>
      </c>
      <c r="E286" s="6">
        <v>10843.95</v>
      </c>
      <c r="G286" s="27"/>
      <c r="H286" s="27"/>
      <c r="I286" s="27"/>
      <c r="J286" s="27"/>
      <c r="K286" s="27"/>
      <c r="L286" s="27"/>
      <c r="M286" s="27"/>
    </row>
    <row r="287" spans="1:13" s="1" customFormat="1" x14ac:dyDescent="0.25">
      <c r="A287" s="4">
        <v>266</v>
      </c>
      <c r="B287" s="5" t="s">
        <v>265</v>
      </c>
      <c r="C287" s="6">
        <v>15322.68</v>
      </c>
      <c r="D287" s="6">
        <v>3064.54</v>
      </c>
      <c r="E287" s="6">
        <v>12258.14</v>
      </c>
      <c r="G287" s="27"/>
      <c r="H287" s="27"/>
      <c r="I287" s="27"/>
      <c r="J287" s="27"/>
      <c r="K287" s="27"/>
      <c r="L287" s="27"/>
      <c r="M287" s="27"/>
    </row>
    <row r="288" spans="1:13" s="1" customFormat="1" x14ac:dyDescent="0.25">
      <c r="A288" s="4">
        <v>267</v>
      </c>
      <c r="B288" s="5" t="s">
        <v>266</v>
      </c>
      <c r="C288" s="6">
        <v>0</v>
      </c>
      <c r="D288" s="6">
        <v>0</v>
      </c>
      <c r="E288" s="6">
        <v>0</v>
      </c>
      <c r="G288" s="27"/>
      <c r="H288" s="27"/>
      <c r="I288" s="27"/>
      <c r="J288" s="27"/>
      <c r="K288" s="27"/>
      <c r="L288" s="27"/>
      <c r="M288" s="27"/>
    </row>
    <row r="289" spans="1:13" s="1" customFormat="1" x14ac:dyDescent="0.25">
      <c r="A289" s="4">
        <v>268</v>
      </c>
      <c r="B289" s="5" t="s">
        <v>267</v>
      </c>
      <c r="C289" s="6">
        <v>13863.52</v>
      </c>
      <c r="D289" s="6">
        <v>2772.7</v>
      </c>
      <c r="E289" s="6">
        <v>11090.82</v>
      </c>
      <c r="G289" s="27"/>
      <c r="H289" s="27"/>
      <c r="I289" s="27"/>
      <c r="J289" s="27"/>
      <c r="K289" s="27"/>
      <c r="L289" s="27"/>
      <c r="M289" s="27"/>
    </row>
    <row r="290" spans="1:13" s="1" customFormat="1" x14ac:dyDescent="0.25">
      <c r="A290" s="4">
        <v>269</v>
      </c>
      <c r="B290" s="5" t="s">
        <v>268</v>
      </c>
      <c r="C290" s="6">
        <v>17407.91</v>
      </c>
      <c r="D290" s="6">
        <v>3481.58</v>
      </c>
      <c r="E290" s="6">
        <v>13926.33</v>
      </c>
      <c r="G290" s="27"/>
      <c r="H290" s="27"/>
      <c r="I290" s="27"/>
      <c r="J290" s="27"/>
      <c r="K290" s="27"/>
      <c r="L290" s="27"/>
      <c r="M290" s="27"/>
    </row>
    <row r="291" spans="1:13" s="1" customFormat="1" x14ac:dyDescent="0.25">
      <c r="A291" s="4">
        <v>270</v>
      </c>
      <c r="B291" s="5" t="s">
        <v>269</v>
      </c>
      <c r="C291" s="6">
        <v>0</v>
      </c>
      <c r="D291" s="6">
        <v>0</v>
      </c>
      <c r="E291" s="6">
        <v>0</v>
      </c>
      <c r="G291" s="27"/>
      <c r="H291" s="27"/>
      <c r="I291" s="27"/>
      <c r="J291" s="27"/>
      <c r="K291" s="27"/>
      <c r="L291" s="27"/>
      <c r="M291" s="27"/>
    </row>
    <row r="292" spans="1:13" s="1" customFormat="1" x14ac:dyDescent="0.25">
      <c r="A292" s="4">
        <v>271</v>
      </c>
      <c r="B292" s="5" t="s">
        <v>270</v>
      </c>
      <c r="C292" s="6">
        <v>0</v>
      </c>
      <c r="D292" s="6">
        <v>0</v>
      </c>
      <c r="E292" s="6">
        <v>0</v>
      </c>
      <c r="G292" s="27"/>
      <c r="H292" s="27"/>
      <c r="I292" s="27"/>
      <c r="J292" s="27"/>
      <c r="K292" s="27"/>
      <c r="L292" s="27"/>
      <c r="M292" s="27"/>
    </row>
    <row r="293" spans="1:13" s="1" customFormat="1" x14ac:dyDescent="0.25">
      <c r="A293" s="4">
        <v>272</v>
      </c>
      <c r="B293" s="5" t="s">
        <v>271</v>
      </c>
      <c r="C293" s="6">
        <v>11866.49</v>
      </c>
      <c r="D293" s="6">
        <v>2373.3000000000002</v>
      </c>
      <c r="E293" s="6">
        <v>9493.1899999999987</v>
      </c>
      <c r="G293" s="27"/>
      <c r="H293" s="27"/>
      <c r="I293" s="27"/>
      <c r="J293" s="27"/>
      <c r="K293" s="27"/>
      <c r="L293" s="27"/>
      <c r="M293" s="27"/>
    </row>
    <row r="294" spans="1:13" s="1" customFormat="1" x14ac:dyDescent="0.25">
      <c r="A294" s="4">
        <v>273</v>
      </c>
      <c r="B294" s="5" t="s">
        <v>272</v>
      </c>
      <c r="C294" s="6">
        <v>15214.89</v>
      </c>
      <c r="D294" s="6">
        <v>3042.98</v>
      </c>
      <c r="E294" s="6">
        <v>12171.91</v>
      </c>
      <c r="G294" s="27"/>
      <c r="H294" s="27"/>
      <c r="I294" s="27"/>
      <c r="J294" s="27"/>
      <c r="K294" s="27"/>
      <c r="L294" s="27"/>
      <c r="M294" s="27"/>
    </row>
    <row r="295" spans="1:13" s="1" customFormat="1" x14ac:dyDescent="0.25">
      <c r="A295" s="4">
        <v>274</v>
      </c>
      <c r="B295" s="5" t="s">
        <v>273</v>
      </c>
      <c r="C295" s="6">
        <v>13876.21</v>
      </c>
      <c r="D295" s="6">
        <v>2775.24</v>
      </c>
      <c r="E295" s="6">
        <v>11100.97</v>
      </c>
      <c r="G295" s="27"/>
      <c r="H295" s="27"/>
      <c r="I295" s="27"/>
      <c r="J295" s="27"/>
      <c r="K295" s="27"/>
      <c r="L295" s="27"/>
      <c r="M295" s="27"/>
    </row>
    <row r="296" spans="1:13" s="1" customFormat="1" x14ac:dyDescent="0.25">
      <c r="A296" s="4">
        <v>275</v>
      </c>
      <c r="B296" s="5" t="s">
        <v>274</v>
      </c>
      <c r="C296" s="6">
        <v>17824.78</v>
      </c>
      <c r="D296" s="6">
        <v>3564.96</v>
      </c>
      <c r="E296" s="6">
        <v>14259.82</v>
      </c>
      <c r="G296" s="27"/>
      <c r="H296" s="27"/>
      <c r="I296" s="27"/>
      <c r="J296" s="27"/>
      <c r="K296" s="27"/>
      <c r="L296" s="27"/>
      <c r="M296" s="27"/>
    </row>
    <row r="297" spans="1:13" s="1" customFormat="1" x14ac:dyDescent="0.25">
      <c r="A297" s="4">
        <v>276</v>
      </c>
      <c r="B297" s="5" t="s">
        <v>275</v>
      </c>
      <c r="C297" s="6">
        <v>23970.09</v>
      </c>
      <c r="D297" s="6">
        <v>4794.0200000000004</v>
      </c>
      <c r="E297" s="6">
        <v>19176.07</v>
      </c>
      <c r="G297" s="27"/>
      <c r="H297" s="27"/>
      <c r="I297" s="27"/>
      <c r="J297" s="27"/>
      <c r="K297" s="27"/>
      <c r="L297" s="27"/>
      <c r="M297" s="27"/>
    </row>
    <row r="298" spans="1:13" s="1" customFormat="1" x14ac:dyDescent="0.25">
      <c r="A298" s="4">
        <v>277</v>
      </c>
      <c r="B298" s="5" t="s">
        <v>276</v>
      </c>
      <c r="C298" s="6">
        <v>419715.82</v>
      </c>
      <c r="D298" s="6">
        <v>83943.16</v>
      </c>
      <c r="E298" s="6">
        <v>335772.66000000003</v>
      </c>
      <c r="G298" s="27"/>
      <c r="H298" s="27"/>
      <c r="I298" s="27"/>
      <c r="J298" s="27"/>
      <c r="K298" s="27"/>
      <c r="L298" s="27"/>
      <c r="M298" s="27"/>
    </row>
    <row r="299" spans="1:13" s="1" customFormat="1" x14ac:dyDescent="0.25">
      <c r="A299" s="4">
        <v>278</v>
      </c>
      <c r="B299" s="5" t="s">
        <v>277</v>
      </c>
      <c r="C299" s="6">
        <v>61118.5</v>
      </c>
      <c r="D299" s="6">
        <v>12223.7</v>
      </c>
      <c r="E299" s="6">
        <v>48894.8</v>
      </c>
      <c r="G299" s="27"/>
      <c r="H299" s="27"/>
      <c r="I299" s="27"/>
      <c r="J299" s="27"/>
      <c r="K299" s="27"/>
      <c r="L299" s="27"/>
      <c r="M299" s="27"/>
    </row>
    <row r="300" spans="1:13" s="1" customFormat="1" x14ac:dyDescent="0.25">
      <c r="A300" s="4">
        <v>279</v>
      </c>
      <c r="B300" s="5" t="s">
        <v>278</v>
      </c>
      <c r="C300" s="6">
        <v>13134.24</v>
      </c>
      <c r="D300" s="6">
        <v>2626.85</v>
      </c>
      <c r="E300" s="6">
        <v>10507.39</v>
      </c>
      <c r="G300" s="27"/>
      <c r="H300" s="27"/>
      <c r="I300" s="27"/>
      <c r="J300" s="27"/>
      <c r="K300" s="27"/>
      <c r="L300" s="27"/>
      <c r="M300" s="27"/>
    </row>
    <row r="301" spans="1:13" s="1" customFormat="1" x14ac:dyDescent="0.25">
      <c r="A301" s="4">
        <v>280</v>
      </c>
      <c r="B301" s="5" t="s">
        <v>279</v>
      </c>
      <c r="C301" s="6">
        <v>49602.79</v>
      </c>
      <c r="D301" s="6">
        <v>9920.56</v>
      </c>
      <c r="E301" s="6">
        <v>39682.230000000003</v>
      </c>
      <c r="G301" s="27"/>
      <c r="H301" s="27"/>
      <c r="I301" s="27"/>
      <c r="J301" s="27"/>
      <c r="K301" s="27"/>
      <c r="L301" s="27"/>
      <c r="M301" s="27"/>
    </row>
    <row r="302" spans="1:13" s="1" customFormat="1" x14ac:dyDescent="0.25">
      <c r="A302" s="4">
        <v>281</v>
      </c>
      <c r="B302" s="5" t="s">
        <v>280</v>
      </c>
      <c r="C302" s="6">
        <v>38634.379999999997</v>
      </c>
      <c r="D302" s="6">
        <v>7726.88</v>
      </c>
      <c r="E302" s="6">
        <v>30907.499999999996</v>
      </c>
      <c r="G302" s="27"/>
      <c r="H302" s="27"/>
      <c r="I302" s="27"/>
      <c r="J302" s="27"/>
      <c r="K302" s="27"/>
      <c r="L302" s="27"/>
      <c r="M302" s="27"/>
    </row>
    <row r="303" spans="1:13" s="1" customFormat="1" x14ac:dyDescent="0.25">
      <c r="A303" s="4">
        <v>282</v>
      </c>
      <c r="B303" s="5" t="s">
        <v>281</v>
      </c>
      <c r="C303" s="6">
        <v>15943.36</v>
      </c>
      <c r="D303" s="6">
        <v>3188.67</v>
      </c>
      <c r="E303" s="6">
        <v>12754.69</v>
      </c>
      <c r="G303" s="27"/>
      <c r="H303" s="27"/>
      <c r="I303" s="27"/>
      <c r="J303" s="27"/>
      <c r="K303" s="27"/>
      <c r="L303" s="27"/>
      <c r="M303" s="27"/>
    </row>
    <row r="304" spans="1:13" s="1" customFormat="1" x14ac:dyDescent="0.25">
      <c r="A304" s="4">
        <v>283</v>
      </c>
      <c r="B304" s="5" t="s">
        <v>282</v>
      </c>
      <c r="C304" s="6">
        <v>44624.61</v>
      </c>
      <c r="D304" s="6">
        <v>8924.92</v>
      </c>
      <c r="E304" s="6">
        <v>35699.69</v>
      </c>
      <c r="G304" s="27"/>
      <c r="H304" s="27"/>
      <c r="I304" s="27"/>
      <c r="J304" s="27"/>
      <c r="K304" s="27"/>
      <c r="L304" s="27"/>
      <c r="M304" s="27"/>
    </row>
    <row r="305" spans="1:13" s="1" customFormat="1" x14ac:dyDescent="0.25">
      <c r="A305" s="4">
        <v>284</v>
      </c>
      <c r="B305" s="5" t="s">
        <v>283</v>
      </c>
      <c r="C305" s="6">
        <v>25212.16</v>
      </c>
      <c r="D305" s="6">
        <v>5042.43</v>
      </c>
      <c r="E305" s="6">
        <v>20169.73</v>
      </c>
      <c r="G305" s="27"/>
      <c r="H305" s="27"/>
      <c r="I305" s="27"/>
      <c r="J305" s="27"/>
      <c r="K305" s="27"/>
      <c r="L305" s="27"/>
      <c r="M305" s="27"/>
    </row>
    <row r="306" spans="1:13" s="1" customFormat="1" x14ac:dyDescent="0.25">
      <c r="A306" s="4">
        <v>285</v>
      </c>
      <c r="B306" s="5" t="s">
        <v>284</v>
      </c>
      <c r="C306" s="6">
        <v>11579.44</v>
      </c>
      <c r="D306" s="6">
        <v>2315.89</v>
      </c>
      <c r="E306" s="6">
        <v>9263.5500000000011</v>
      </c>
      <c r="G306" s="27"/>
      <c r="H306" s="27"/>
      <c r="I306" s="27"/>
      <c r="J306" s="27"/>
      <c r="K306" s="27"/>
      <c r="L306" s="27"/>
      <c r="M306" s="27"/>
    </row>
    <row r="307" spans="1:13" s="1" customFormat="1" x14ac:dyDescent="0.25">
      <c r="A307" s="4">
        <v>286</v>
      </c>
      <c r="B307" s="5" t="s">
        <v>285</v>
      </c>
      <c r="C307" s="6">
        <v>104405.77</v>
      </c>
      <c r="D307" s="6">
        <v>20881.150000000001</v>
      </c>
      <c r="E307" s="6">
        <v>83524.62</v>
      </c>
      <c r="G307" s="27"/>
      <c r="H307" s="27"/>
      <c r="I307" s="27"/>
      <c r="J307" s="27"/>
      <c r="K307" s="27"/>
      <c r="L307" s="27"/>
      <c r="M307" s="27"/>
    </row>
    <row r="308" spans="1:13" s="1" customFormat="1" x14ac:dyDescent="0.25">
      <c r="A308" s="4">
        <v>287</v>
      </c>
      <c r="B308" s="5" t="s">
        <v>286</v>
      </c>
      <c r="C308" s="6">
        <v>163165.76999999999</v>
      </c>
      <c r="D308" s="6">
        <v>32633.15</v>
      </c>
      <c r="E308" s="6">
        <v>130532.62</v>
      </c>
      <c r="G308" s="27"/>
      <c r="H308" s="27"/>
      <c r="I308" s="27"/>
      <c r="J308" s="27"/>
      <c r="K308" s="27"/>
      <c r="L308" s="27"/>
      <c r="M308" s="27"/>
    </row>
    <row r="309" spans="1:13" s="1" customFormat="1" x14ac:dyDescent="0.25">
      <c r="A309" s="4">
        <v>288</v>
      </c>
      <c r="B309" s="5" t="s">
        <v>287</v>
      </c>
      <c r="C309" s="6">
        <v>16489.59</v>
      </c>
      <c r="D309" s="6">
        <v>3297.92</v>
      </c>
      <c r="E309" s="6">
        <v>13191.67</v>
      </c>
      <c r="G309" s="27"/>
      <c r="H309" s="27"/>
      <c r="I309" s="27"/>
      <c r="J309" s="27"/>
      <c r="K309" s="27"/>
      <c r="L309" s="27"/>
      <c r="M309" s="27"/>
    </row>
    <row r="310" spans="1:13" s="1" customFormat="1" x14ac:dyDescent="0.25">
      <c r="A310" s="4">
        <v>289</v>
      </c>
      <c r="B310" s="5" t="s">
        <v>288</v>
      </c>
      <c r="C310" s="6">
        <v>30423.439999999999</v>
      </c>
      <c r="D310" s="6">
        <v>6084.69</v>
      </c>
      <c r="E310" s="6">
        <v>24338.75</v>
      </c>
      <c r="G310" s="27"/>
      <c r="H310" s="27"/>
      <c r="I310" s="27"/>
      <c r="J310" s="27"/>
      <c r="K310" s="27"/>
      <c r="L310" s="27"/>
      <c r="M310" s="27"/>
    </row>
    <row r="311" spans="1:13" s="1" customFormat="1" x14ac:dyDescent="0.25">
      <c r="A311" s="4">
        <v>290</v>
      </c>
      <c r="B311" s="5" t="s">
        <v>289</v>
      </c>
      <c r="C311" s="6">
        <v>16746.150000000001</v>
      </c>
      <c r="D311" s="6">
        <v>3349.23</v>
      </c>
      <c r="E311" s="6">
        <v>13396.920000000002</v>
      </c>
      <c r="G311" s="27"/>
      <c r="H311" s="27"/>
      <c r="I311" s="27"/>
      <c r="J311" s="27"/>
      <c r="K311" s="27"/>
      <c r="L311" s="27"/>
      <c r="M311" s="27"/>
    </row>
    <row r="312" spans="1:13" s="1" customFormat="1" x14ac:dyDescent="0.25">
      <c r="A312" s="4">
        <v>291</v>
      </c>
      <c r="B312" s="5" t="s">
        <v>290</v>
      </c>
      <c r="C312" s="6">
        <v>28786.400000000001</v>
      </c>
      <c r="D312" s="6">
        <v>5757.28</v>
      </c>
      <c r="E312" s="6">
        <v>23029.120000000003</v>
      </c>
      <c r="G312" s="27"/>
      <c r="H312" s="27"/>
      <c r="I312" s="27"/>
      <c r="J312" s="27"/>
      <c r="K312" s="27"/>
      <c r="L312" s="27"/>
      <c r="M312" s="27"/>
    </row>
    <row r="313" spans="1:13" s="1" customFormat="1" x14ac:dyDescent="0.25">
      <c r="A313" s="4">
        <v>292</v>
      </c>
      <c r="B313" s="5" t="s">
        <v>291</v>
      </c>
      <c r="C313" s="6">
        <v>18107.54</v>
      </c>
      <c r="D313" s="6">
        <v>3621.51</v>
      </c>
      <c r="E313" s="6">
        <v>14486.03</v>
      </c>
      <c r="G313" s="27"/>
      <c r="H313" s="27"/>
      <c r="I313" s="27"/>
      <c r="J313" s="27"/>
      <c r="K313" s="27"/>
      <c r="L313" s="27"/>
      <c r="M313" s="27"/>
    </row>
    <row r="314" spans="1:13" s="1" customFormat="1" x14ac:dyDescent="0.25">
      <c r="A314" s="4">
        <v>293</v>
      </c>
      <c r="B314" s="5" t="s">
        <v>292</v>
      </c>
      <c r="C314" s="6">
        <v>17325.849999999999</v>
      </c>
      <c r="D314" s="6">
        <v>3465.17</v>
      </c>
      <c r="E314" s="6">
        <v>13860.679999999998</v>
      </c>
      <c r="G314" s="27"/>
      <c r="H314" s="27"/>
      <c r="I314" s="27"/>
      <c r="J314" s="27"/>
      <c r="K314" s="27"/>
      <c r="L314" s="27"/>
      <c r="M314" s="27"/>
    </row>
    <row r="315" spans="1:13" s="1" customFormat="1" x14ac:dyDescent="0.25">
      <c r="A315" s="4">
        <v>294</v>
      </c>
      <c r="B315" s="5" t="s">
        <v>293</v>
      </c>
      <c r="C315" s="6">
        <v>14344.37</v>
      </c>
      <c r="D315" s="6">
        <v>2868.87</v>
      </c>
      <c r="E315" s="6">
        <v>11475.5</v>
      </c>
      <c r="G315" s="27"/>
      <c r="H315" s="27"/>
      <c r="I315" s="27"/>
      <c r="J315" s="27"/>
      <c r="K315" s="27"/>
      <c r="L315" s="27"/>
      <c r="M315" s="27"/>
    </row>
    <row r="316" spans="1:13" s="1" customFormat="1" x14ac:dyDescent="0.25">
      <c r="A316" s="4">
        <v>295</v>
      </c>
      <c r="B316" s="5" t="s">
        <v>294</v>
      </c>
      <c r="C316" s="6">
        <v>0</v>
      </c>
      <c r="D316" s="6">
        <v>0</v>
      </c>
      <c r="E316" s="6">
        <v>0</v>
      </c>
      <c r="G316" s="27"/>
      <c r="H316" s="27"/>
      <c r="I316" s="27"/>
      <c r="J316" s="27"/>
      <c r="K316" s="27"/>
      <c r="L316" s="27"/>
      <c r="M316" s="27"/>
    </row>
    <row r="317" spans="1:13" s="1" customFormat="1" x14ac:dyDescent="0.25">
      <c r="A317" s="4">
        <v>296</v>
      </c>
      <c r="B317" s="5" t="s">
        <v>295</v>
      </c>
      <c r="C317" s="6">
        <v>0</v>
      </c>
      <c r="D317" s="6">
        <v>0</v>
      </c>
      <c r="E317" s="6">
        <v>0</v>
      </c>
      <c r="G317" s="27"/>
      <c r="H317" s="27"/>
      <c r="I317" s="27"/>
      <c r="J317" s="27"/>
      <c r="K317" s="27"/>
      <c r="L317" s="27"/>
      <c r="M317" s="27"/>
    </row>
    <row r="318" spans="1:13" s="1" customFormat="1" x14ac:dyDescent="0.25">
      <c r="A318" s="4">
        <v>297</v>
      </c>
      <c r="B318" s="5" t="s">
        <v>296</v>
      </c>
      <c r="C318" s="6">
        <v>93117.94</v>
      </c>
      <c r="D318" s="6">
        <v>18623.59</v>
      </c>
      <c r="E318" s="6">
        <v>74494.350000000006</v>
      </c>
      <c r="G318" s="27"/>
      <c r="H318" s="27"/>
      <c r="I318" s="27"/>
      <c r="J318" s="27"/>
      <c r="K318" s="27"/>
      <c r="L318" s="27"/>
      <c r="M318" s="27"/>
    </row>
    <row r="319" spans="1:13" s="1" customFormat="1" x14ac:dyDescent="0.25">
      <c r="A319" s="4">
        <v>298</v>
      </c>
      <c r="B319" s="5" t="s">
        <v>297</v>
      </c>
      <c r="C319" s="6">
        <v>334908.74</v>
      </c>
      <c r="D319" s="6">
        <v>66981.75</v>
      </c>
      <c r="E319" s="6">
        <v>267926.99</v>
      </c>
      <c r="G319" s="27"/>
      <c r="H319" s="27"/>
      <c r="I319" s="27"/>
      <c r="J319" s="27"/>
      <c r="K319" s="27"/>
      <c r="L319" s="27"/>
      <c r="M319" s="27"/>
    </row>
    <row r="320" spans="1:13" s="1" customFormat="1" x14ac:dyDescent="0.25">
      <c r="A320" s="4">
        <v>299</v>
      </c>
      <c r="B320" s="5" t="s">
        <v>298</v>
      </c>
      <c r="C320" s="6">
        <v>12306.49</v>
      </c>
      <c r="D320" s="6">
        <v>2461.3000000000002</v>
      </c>
      <c r="E320" s="6">
        <v>9845.1899999999987</v>
      </c>
      <c r="G320" s="27"/>
      <c r="H320" s="27"/>
      <c r="I320" s="27"/>
      <c r="J320" s="27"/>
      <c r="K320" s="27"/>
      <c r="L320" s="27"/>
      <c r="M320" s="27"/>
    </row>
    <row r="321" spans="1:13" s="1" customFormat="1" x14ac:dyDescent="0.25">
      <c r="A321" s="4">
        <v>300</v>
      </c>
      <c r="B321" s="5" t="s">
        <v>299</v>
      </c>
      <c r="C321" s="6">
        <v>10012.51</v>
      </c>
      <c r="D321" s="6">
        <v>2002.5</v>
      </c>
      <c r="E321" s="6">
        <v>8010.01</v>
      </c>
      <c r="G321" s="27"/>
      <c r="H321" s="27"/>
      <c r="I321" s="27"/>
      <c r="J321" s="27"/>
      <c r="K321" s="27"/>
      <c r="L321" s="27"/>
      <c r="M321" s="27"/>
    </row>
    <row r="322" spans="1:13" s="1" customFormat="1" x14ac:dyDescent="0.25">
      <c r="A322" s="4">
        <v>301</v>
      </c>
      <c r="B322" s="5" t="s">
        <v>300</v>
      </c>
      <c r="C322" s="6">
        <v>86088.45</v>
      </c>
      <c r="D322" s="6">
        <v>17217.689999999999</v>
      </c>
      <c r="E322" s="6">
        <v>68870.759999999995</v>
      </c>
      <c r="G322" s="27"/>
      <c r="H322" s="27"/>
      <c r="I322" s="27"/>
      <c r="J322" s="27"/>
      <c r="K322" s="27"/>
      <c r="L322" s="27"/>
      <c r="M322" s="27"/>
    </row>
    <row r="323" spans="1:13" s="1" customFormat="1" x14ac:dyDescent="0.25">
      <c r="A323" s="4">
        <v>302</v>
      </c>
      <c r="B323" s="5" t="s">
        <v>301</v>
      </c>
      <c r="C323" s="6">
        <v>32993.97</v>
      </c>
      <c r="D323" s="6">
        <v>6598.79</v>
      </c>
      <c r="E323" s="6">
        <v>26395.18</v>
      </c>
      <c r="G323" s="27"/>
      <c r="H323" s="27"/>
      <c r="I323" s="27"/>
      <c r="J323" s="27"/>
      <c r="K323" s="27"/>
      <c r="L323" s="27"/>
      <c r="M323" s="27"/>
    </row>
    <row r="324" spans="1:13" s="1" customFormat="1" x14ac:dyDescent="0.25">
      <c r="A324" s="4">
        <v>303</v>
      </c>
      <c r="B324" s="5" t="s">
        <v>302</v>
      </c>
      <c r="C324" s="6">
        <v>35162.81</v>
      </c>
      <c r="D324" s="6">
        <v>7032.56</v>
      </c>
      <c r="E324" s="6">
        <v>28130.249999999996</v>
      </c>
      <c r="G324" s="27"/>
      <c r="H324" s="27"/>
      <c r="I324" s="27"/>
      <c r="J324" s="27"/>
      <c r="K324" s="27"/>
      <c r="L324" s="27"/>
      <c r="M324" s="27"/>
    </row>
    <row r="325" spans="1:13" s="1" customFormat="1" x14ac:dyDescent="0.25">
      <c r="A325" s="4">
        <v>304</v>
      </c>
      <c r="B325" s="5" t="s">
        <v>303</v>
      </c>
      <c r="C325" s="6">
        <v>63513.05</v>
      </c>
      <c r="D325" s="6">
        <v>12702.61</v>
      </c>
      <c r="E325" s="6">
        <v>50810.44</v>
      </c>
      <c r="G325" s="27"/>
      <c r="H325" s="27"/>
      <c r="I325" s="27"/>
      <c r="J325" s="27"/>
      <c r="K325" s="27"/>
      <c r="L325" s="27"/>
      <c r="M325" s="27"/>
    </row>
    <row r="326" spans="1:13" s="1" customFormat="1" x14ac:dyDescent="0.25">
      <c r="A326" s="4">
        <v>305</v>
      </c>
      <c r="B326" s="5" t="s">
        <v>304</v>
      </c>
      <c r="C326" s="6">
        <v>32268.46</v>
      </c>
      <c r="D326" s="6">
        <v>6453.69</v>
      </c>
      <c r="E326" s="6">
        <v>25814.77</v>
      </c>
      <c r="G326" s="27"/>
      <c r="H326" s="27"/>
      <c r="I326" s="27"/>
      <c r="J326" s="27"/>
      <c r="K326" s="27"/>
      <c r="L326" s="27"/>
      <c r="M326" s="27"/>
    </row>
    <row r="327" spans="1:13" s="1" customFormat="1" x14ac:dyDescent="0.25">
      <c r="A327" s="4">
        <v>306</v>
      </c>
      <c r="B327" s="5" t="s">
        <v>305</v>
      </c>
      <c r="C327" s="6">
        <v>17036.990000000002</v>
      </c>
      <c r="D327" s="6">
        <v>3407.4</v>
      </c>
      <c r="E327" s="6">
        <v>13629.590000000002</v>
      </c>
      <c r="G327" s="27"/>
      <c r="H327" s="27"/>
      <c r="I327" s="27"/>
      <c r="J327" s="27"/>
      <c r="K327" s="27"/>
      <c r="L327" s="27"/>
      <c r="M327" s="27"/>
    </row>
    <row r="328" spans="1:13" s="1" customFormat="1" x14ac:dyDescent="0.25">
      <c r="A328" s="4">
        <v>307</v>
      </c>
      <c r="B328" s="5" t="s">
        <v>306</v>
      </c>
      <c r="C328" s="6">
        <v>98696.57</v>
      </c>
      <c r="D328" s="6">
        <v>19739.310000000001</v>
      </c>
      <c r="E328" s="6">
        <v>78957.260000000009</v>
      </c>
      <c r="G328" s="27"/>
      <c r="H328" s="27"/>
      <c r="I328" s="27"/>
      <c r="J328" s="27"/>
      <c r="K328" s="27"/>
      <c r="L328" s="27"/>
      <c r="M328" s="27"/>
    </row>
    <row r="329" spans="1:13" s="1" customFormat="1" x14ac:dyDescent="0.25">
      <c r="A329" s="4">
        <v>308</v>
      </c>
      <c r="B329" s="5" t="s">
        <v>307</v>
      </c>
      <c r="C329" s="6">
        <v>14206.21</v>
      </c>
      <c r="D329" s="6">
        <v>2841.24</v>
      </c>
      <c r="E329" s="6">
        <v>11364.97</v>
      </c>
      <c r="G329" s="27"/>
      <c r="H329" s="27"/>
      <c r="I329" s="27"/>
      <c r="J329" s="27"/>
      <c r="K329" s="27"/>
      <c r="L329" s="27"/>
      <c r="M329" s="27"/>
    </row>
    <row r="330" spans="1:13" s="1" customFormat="1" x14ac:dyDescent="0.25">
      <c r="A330" s="4">
        <v>309</v>
      </c>
      <c r="B330" s="5" t="s">
        <v>308</v>
      </c>
      <c r="C330" s="6">
        <v>31860.51</v>
      </c>
      <c r="D330" s="6">
        <v>6372.1</v>
      </c>
      <c r="E330" s="6">
        <v>25488.409999999996</v>
      </c>
      <c r="G330" s="27"/>
      <c r="H330" s="27"/>
      <c r="I330" s="27"/>
      <c r="J330" s="27"/>
      <c r="K330" s="27"/>
      <c r="L330" s="27"/>
      <c r="M330" s="27"/>
    </row>
    <row r="331" spans="1:13" s="1" customFormat="1" x14ac:dyDescent="0.25">
      <c r="A331" s="4">
        <v>310</v>
      </c>
      <c r="B331" s="5" t="s">
        <v>309</v>
      </c>
      <c r="C331" s="6">
        <v>22013.57</v>
      </c>
      <c r="D331" s="6">
        <v>4402.71</v>
      </c>
      <c r="E331" s="6">
        <v>17610.86</v>
      </c>
      <c r="G331" s="27"/>
      <c r="H331" s="27"/>
      <c r="I331" s="27"/>
      <c r="J331" s="27"/>
      <c r="K331" s="27"/>
      <c r="L331" s="27"/>
      <c r="M331" s="27"/>
    </row>
    <row r="332" spans="1:13" s="1" customFormat="1" x14ac:dyDescent="0.25">
      <c r="A332" s="4">
        <v>311</v>
      </c>
      <c r="B332" s="5" t="s">
        <v>310</v>
      </c>
      <c r="C332" s="6">
        <v>16326.54</v>
      </c>
      <c r="D332" s="6">
        <v>3265.31</v>
      </c>
      <c r="E332" s="6">
        <v>13061.230000000001</v>
      </c>
      <c r="G332" s="27"/>
      <c r="H332" s="27"/>
      <c r="I332" s="27"/>
      <c r="J332" s="27"/>
      <c r="K332" s="27"/>
      <c r="L332" s="27"/>
      <c r="M332" s="27"/>
    </row>
    <row r="333" spans="1:13" s="1" customFormat="1" x14ac:dyDescent="0.25">
      <c r="A333" s="4">
        <v>312</v>
      </c>
      <c r="B333" s="5" t="s">
        <v>311</v>
      </c>
      <c r="C333" s="6">
        <v>29436.25</v>
      </c>
      <c r="D333" s="6">
        <v>5887.25</v>
      </c>
      <c r="E333" s="6">
        <v>23549</v>
      </c>
      <c r="G333" s="27"/>
      <c r="H333" s="27"/>
      <c r="I333" s="27"/>
      <c r="J333" s="27"/>
      <c r="K333" s="27"/>
      <c r="L333" s="27"/>
      <c r="M333" s="27"/>
    </row>
    <row r="334" spans="1:13" s="1" customFormat="1" x14ac:dyDescent="0.25">
      <c r="A334" s="4">
        <v>313</v>
      </c>
      <c r="B334" s="5" t="s">
        <v>312</v>
      </c>
      <c r="C334" s="6">
        <v>768898.02</v>
      </c>
      <c r="D334" s="6">
        <v>153779.6</v>
      </c>
      <c r="E334" s="6">
        <v>615118.42000000004</v>
      </c>
      <c r="G334" s="27"/>
      <c r="H334" s="27"/>
      <c r="I334" s="27"/>
      <c r="J334" s="27"/>
      <c r="K334" s="27"/>
      <c r="L334" s="27"/>
      <c r="M334" s="27"/>
    </row>
    <row r="335" spans="1:13" s="1" customFormat="1" x14ac:dyDescent="0.25">
      <c r="A335" s="4">
        <v>314</v>
      </c>
      <c r="B335" s="5" t="s">
        <v>313</v>
      </c>
      <c r="C335" s="6">
        <v>46700.18</v>
      </c>
      <c r="D335" s="6">
        <v>9340.0400000000009</v>
      </c>
      <c r="E335" s="6">
        <v>37360.14</v>
      </c>
      <c r="G335" s="27"/>
      <c r="H335" s="27"/>
      <c r="I335" s="27"/>
      <c r="J335" s="27"/>
      <c r="K335" s="27"/>
      <c r="L335" s="27"/>
      <c r="M335" s="27"/>
    </row>
    <row r="336" spans="1:13" s="1" customFormat="1" x14ac:dyDescent="0.25">
      <c r="A336" s="4">
        <v>315</v>
      </c>
      <c r="B336" s="5" t="s">
        <v>314</v>
      </c>
      <c r="C336" s="6">
        <v>28558.11</v>
      </c>
      <c r="D336" s="6">
        <v>5711.62</v>
      </c>
      <c r="E336" s="6">
        <v>22846.49</v>
      </c>
      <c r="G336" s="27"/>
      <c r="H336" s="27"/>
      <c r="I336" s="27"/>
      <c r="J336" s="27"/>
      <c r="K336" s="27"/>
      <c r="L336" s="27"/>
      <c r="M336" s="27"/>
    </row>
    <row r="337" spans="1:13" s="1" customFormat="1" x14ac:dyDescent="0.25">
      <c r="A337" s="4">
        <v>316</v>
      </c>
      <c r="B337" s="5" t="s">
        <v>315</v>
      </c>
      <c r="C337" s="6">
        <v>30690.080000000002</v>
      </c>
      <c r="D337" s="6">
        <v>6138.02</v>
      </c>
      <c r="E337" s="6">
        <v>24552.06</v>
      </c>
      <c r="G337" s="27"/>
      <c r="H337" s="27"/>
      <c r="I337" s="27"/>
      <c r="J337" s="27"/>
      <c r="K337" s="27"/>
      <c r="L337" s="27"/>
      <c r="M337" s="27"/>
    </row>
    <row r="338" spans="1:13" s="1" customFormat="1" x14ac:dyDescent="0.25">
      <c r="A338" s="4">
        <v>317</v>
      </c>
      <c r="B338" s="5" t="s">
        <v>316</v>
      </c>
      <c r="C338" s="6">
        <v>537853.98</v>
      </c>
      <c r="D338" s="6">
        <v>107570.8</v>
      </c>
      <c r="E338" s="6">
        <v>430283.18</v>
      </c>
      <c r="G338" s="27"/>
      <c r="H338" s="27"/>
      <c r="I338" s="27"/>
      <c r="J338" s="27"/>
      <c r="K338" s="27"/>
      <c r="L338" s="27"/>
      <c r="M338" s="27"/>
    </row>
    <row r="339" spans="1:13" s="1" customFormat="1" x14ac:dyDescent="0.25">
      <c r="A339" s="4">
        <v>318</v>
      </c>
      <c r="B339" s="5" t="s">
        <v>317</v>
      </c>
      <c r="C339" s="6">
        <v>15014.39</v>
      </c>
      <c r="D339" s="6">
        <v>3002.88</v>
      </c>
      <c r="E339" s="6">
        <v>12011.509999999998</v>
      </c>
      <c r="G339" s="27"/>
      <c r="H339" s="27"/>
      <c r="I339" s="27"/>
      <c r="J339" s="27"/>
      <c r="K339" s="27"/>
      <c r="L339" s="27"/>
      <c r="M339" s="27"/>
    </row>
    <row r="340" spans="1:13" s="1" customFormat="1" x14ac:dyDescent="0.25">
      <c r="A340" s="4">
        <v>319</v>
      </c>
      <c r="B340" s="5" t="s">
        <v>318</v>
      </c>
      <c r="C340" s="6">
        <v>423704.48</v>
      </c>
      <c r="D340" s="6">
        <v>84740.9</v>
      </c>
      <c r="E340" s="6">
        <v>338963.57999999996</v>
      </c>
      <c r="G340" s="27"/>
      <c r="H340" s="27"/>
      <c r="I340" s="27"/>
      <c r="J340" s="27"/>
      <c r="K340" s="27"/>
      <c r="L340" s="27"/>
      <c r="M340" s="27"/>
    </row>
    <row r="341" spans="1:13" s="1" customFormat="1" x14ac:dyDescent="0.25">
      <c r="A341" s="4">
        <v>320</v>
      </c>
      <c r="B341" s="5" t="s">
        <v>319</v>
      </c>
      <c r="C341" s="6">
        <v>19968.78</v>
      </c>
      <c r="D341" s="6">
        <v>3993.76</v>
      </c>
      <c r="E341" s="6">
        <v>15975.019999999999</v>
      </c>
      <c r="G341" s="27"/>
      <c r="H341" s="27"/>
      <c r="I341" s="27"/>
      <c r="J341" s="27"/>
      <c r="K341" s="27"/>
      <c r="L341" s="27"/>
      <c r="M341" s="27"/>
    </row>
    <row r="342" spans="1:13" s="1" customFormat="1" x14ac:dyDescent="0.25">
      <c r="A342" s="4">
        <v>321</v>
      </c>
      <c r="B342" s="5" t="s">
        <v>320</v>
      </c>
      <c r="C342" s="6">
        <v>33445.81</v>
      </c>
      <c r="D342" s="6">
        <v>6689.16</v>
      </c>
      <c r="E342" s="6">
        <v>26756.649999999998</v>
      </c>
      <c r="G342" s="27"/>
      <c r="H342" s="27"/>
      <c r="I342" s="27"/>
      <c r="J342" s="27"/>
      <c r="K342" s="27"/>
      <c r="L342" s="27"/>
      <c r="M342" s="27"/>
    </row>
    <row r="343" spans="1:13" s="1" customFormat="1" x14ac:dyDescent="0.25">
      <c r="A343" s="4">
        <v>322</v>
      </c>
      <c r="B343" s="5" t="s">
        <v>321</v>
      </c>
      <c r="C343" s="6">
        <v>0</v>
      </c>
      <c r="D343" s="6">
        <v>0</v>
      </c>
      <c r="E343" s="6">
        <v>0</v>
      </c>
      <c r="G343" s="27"/>
      <c r="H343" s="27"/>
      <c r="I343" s="27"/>
      <c r="J343" s="27"/>
      <c r="K343" s="27"/>
      <c r="L343" s="27"/>
      <c r="M343" s="27"/>
    </row>
    <row r="344" spans="1:13" s="1" customFormat="1" x14ac:dyDescent="0.25">
      <c r="A344" s="4">
        <v>323</v>
      </c>
      <c r="B344" s="5" t="s">
        <v>322</v>
      </c>
      <c r="C344" s="6">
        <v>16458.41</v>
      </c>
      <c r="D344" s="6">
        <v>3291.68</v>
      </c>
      <c r="E344" s="6">
        <v>13166.73</v>
      </c>
      <c r="G344" s="27"/>
      <c r="H344" s="27"/>
      <c r="I344" s="27"/>
      <c r="J344" s="27"/>
      <c r="K344" s="27"/>
      <c r="L344" s="27"/>
      <c r="M344" s="27"/>
    </row>
    <row r="345" spans="1:13" s="1" customFormat="1" x14ac:dyDescent="0.25">
      <c r="A345" s="4">
        <v>324</v>
      </c>
      <c r="B345" s="5" t="s">
        <v>323</v>
      </c>
      <c r="C345" s="6">
        <v>0</v>
      </c>
      <c r="D345" s="6">
        <v>0</v>
      </c>
      <c r="E345" s="6">
        <v>0</v>
      </c>
      <c r="G345" s="27"/>
      <c r="H345" s="27"/>
      <c r="I345" s="27"/>
      <c r="J345" s="27"/>
      <c r="K345" s="27"/>
      <c r="L345" s="27"/>
      <c r="M345" s="27"/>
    </row>
    <row r="346" spans="1:13" s="1" customFormat="1" x14ac:dyDescent="0.25">
      <c r="A346" s="4">
        <v>325</v>
      </c>
      <c r="B346" s="5" t="s">
        <v>324</v>
      </c>
      <c r="C346" s="6">
        <v>55547.73</v>
      </c>
      <c r="D346" s="6">
        <v>11109.55</v>
      </c>
      <c r="E346" s="6">
        <v>44438.180000000008</v>
      </c>
      <c r="G346" s="27"/>
      <c r="H346" s="27"/>
      <c r="I346" s="27"/>
      <c r="J346" s="27"/>
      <c r="K346" s="27"/>
      <c r="L346" s="27"/>
      <c r="M346" s="27"/>
    </row>
    <row r="347" spans="1:13" s="1" customFormat="1" x14ac:dyDescent="0.25">
      <c r="A347" s="4">
        <v>326</v>
      </c>
      <c r="B347" s="5" t="s">
        <v>325</v>
      </c>
      <c r="C347" s="6">
        <v>12639.87</v>
      </c>
      <c r="D347" s="6">
        <v>2527.9699999999998</v>
      </c>
      <c r="E347" s="6">
        <v>10111.900000000001</v>
      </c>
      <c r="G347" s="27"/>
      <c r="H347" s="27"/>
      <c r="I347" s="27"/>
      <c r="J347" s="27"/>
      <c r="K347" s="27"/>
      <c r="L347" s="27"/>
      <c r="M347" s="27"/>
    </row>
    <row r="348" spans="1:13" s="1" customFormat="1" x14ac:dyDescent="0.25">
      <c r="A348" s="4">
        <v>327</v>
      </c>
      <c r="B348" s="5" t="s">
        <v>326</v>
      </c>
      <c r="C348" s="6">
        <v>33498.11</v>
      </c>
      <c r="D348" s="6">
        <v>6699.62</v>
      </c>
      <c r="E348" s="6">
        <v>26798.49</v>
      </c>
      <c r="G348" s="27"/>
      <c r="H348" s="27"/>
      <c r="I348" s="27"/>
      <c r="J348" s="27"/>
      <c r="K348" s="27"/>
      <c r="L348" s="27"/>
      <c r="M348" s="27"/>
    </row>
    <row r="349" spans="1:13" s="1" customFormat="1" x14ac:dyDescent="0.25">
      <c r="A349" s="4">
        <v>328</v>
      </c>
      <c r="B349" s="5" t="s">
        <v>327</v>
      </c>
      <c r="C349" s="6">
        <v>11073.94</v>
      </c>
      <c r="D349" s="6">
        <v>2214.79</v>
      </c>
      <c r="E349" s="6">
        <v>8859.1500000000015</v>
      </c>
      <c r="G349" s="27"/>
      <c r="H349" s="27"/>
      <c r="I349" s="27"/>
      <c r="J349" s="27"/>
      <c r="K349" s="27"/>
      <c r="L349" s="27"/>
      <c r="M349" s="27"/>
    </row>
    <row r="350" spans="1:13" s="1" customFormat="1" x14ac:dyDescent="0.25">
      <c r="A350" s="4">
        <v>329</v>
      </c>
      <c r="B350" s="5" t="s">
        <v>328</v>
      </c>
      <c r="C350" s="6">
        <v>34753.93</v>
      </c>
      <c r="D350" s="6">
        <v>6950.79</v>
      </c>
      <c r="E350" s="6">
        <v>27803.14</v>
      </c>
      <c r="G350" s="27"/>
      <c r="H350" s="27"/>
      <c r="I350" s="27"/>
      <c r="J350" s="27"/>
      <c r="K350" s="27"/>
      <c r="L350" s="27"/>
      <c r="M350" s="27"/>
    </row>
    <row r="351" spans="1:13" s="1" customFormat="1" x14ac:dyDescent="0.25">
      <c r="A351" s="4">
        <v>330</v>
      </c>
      <c r="B351" s="5" t="s">
        <v>329</v>
      </c>
      <c r="C351" s="6">
        <v>71021.039999999994</v>
      </c>
      <c r="D351" s="6">
        <v>14204.21</v>
      </c>
      <c r="E351" s="6">
        <v>56816.829999999994</v>
      </c>
      <c r="G351" s="27"/>
      <c r="H351" s="27"/>
      <c r="I351" s="27"/>
      <c r="J351" s="27"/>
      <c r="K351" s="27"/>
      <c r="L351" s="27"/>
      <c r="M351" s="27"/>
    </row>
    <row r="352" spans="1:13" s="1" customFormat="1" x14ac:dyDescent="0.25">
      <c r="A352" s="4">
        <v>331</v>
      </c>
      <c r="B352" s="5" t="s">
        <v>330</v>
      </c>
      <c r="C352" s="6">
        <v>48759.45</v>
      </c>
      <c r="D352" s="6">
        <v>9751.89</v>
      </c>
      <c r="E352" s="6">
        <v>39007.56</v>
      </c>
      <c r="G352" s="27"/>
      <c r="H352" s="27"/>
      <c r="I352" s="27"/>
      <c r="J352" s="27"/>
      <c r="K352" s="27"/>
      <c r="L352" s="27"/>
      <c r="M352" s="27"/>
    </row>
    <row r="353" spans="1:13" s="1" customFormat="1" x14ac:dyDescent="0.25">
      <c r="A353" s="4">
        <v>332</v>
      </c>
      <c r="B353" s="5" t="s">
        <v>331</v>
      </c>
      <c r="C353" s="6">
        <v>17928.349999999999</v>
      </c>
      <c r="D353" s="6">
        <v>3585.67</v>
      </c>
      <c r="E353" s="6">
        <v>14342.679999999998</v>
      </c>
      <c r="G353" s="27"/>
      <c r="H353" s="27"/>
      <c r="I353" s="27"/>
      <c r="J353" s="27"/>
      <c r="K353" s="27"/>
      <c r="L353" s="27"/>
      <c r="M353" s="27"/>
    </row>
    <row r="354" spans="1:13" s="1" customFormat="1" x14ac:dyDescent="0.25">
      <c r="A354" s="4">
        <v>333</v>
      </c>
      <c r="B354" s="5" t="s">
        <v>332</v>
      </c>
      <c r="C354" s="6">
        <v>31725.78</v>
      </c>
      <c r="D354" s="6">
        <v>6345.16</v>
      </c>
      <c r="E354" s="6">
        <v>25380.62</v>
      </c>
      <c r="G354" s="27"/>
      <c r="H354" s="27"/>
      <c r="I354" s="27"/>
      <c r="J354" s="27"/>
      <c r="K354" s="27"/>
      <c r="L354" s="27"/>
      <c r="M354" s="27"/>
    </row>
    <row r="355" spans="1:13" s="1" customFormat="1" x14ac:dyDescent="0.25">
      <c r="A355" s="4">
        <v>334</v>
      </c>
      <c r="B355" s="5" t="s">
        <v>333</v>
      </c>
      <c r="C355" s="6">
        <v>90946.22</v>
      </c>
      <c r="D355" s="6">
        <v>18189.240000000002</v>
      </c>
      <c r="E355" s="6">
        <v>72756.98</v>
      </c>
      <c r="G355" s="27"/>
      <c r="H355" s="27"/>
      <c r="I355" s="27"/>
      <c r="J355" s="27"/>
      <c r="K355" s="27"/>
      <c r="L355" s="27"/>
      <c r="M355" s="27"/>
    </row>
    <row r="356" spans="1:13" s="1" customFormat="1" x14ac:dyDescent="0.25">
      <c r="A356" s="4">
        <v>335</v>
      </c>
      <c r="B356" s="5" t="s">
        <v>334</v>
      </c>
      <c r="C356" s="6">
        <v>46767.41</v>
      </c>
      <c r="D356" s="6">
        <v>9353.48</v>
      </c>
      <c r="E356" s="6">
        <v>37413.930000000008</v>
      </c>
      <c r="G356" s="27"/>
      <c r="H356" s="27"/>
      <c r="I356" s="27"/>
      <c r="J356" s="27"/>
      <c r="K356" s="27"/>
      <c r="L356" s="27"/>
      <c r="M356" s="27"/>
    </row>
    <row r="357" spans="1:13" s="1" customFormat="1" x14ac:dyDescent="0.25">
      <c r="A357" s="4">
        <v>336</v>
      </c>
      <c r="B357" s="5" t="s">
        <v>335</v>
      </c>
      <c r="C357" s="6">
        <v>47829.19</v>
      </c>
      <c r="D357" s="6">
        <v>9565.84</v>
      </c>
      <c r="E357" s="6">
        <v>38263.350000000006</v>
      </c>
      <c r="G357" s="27"/>
      <c r="H357" s="27"/>
      <c r="I357" s="27"/>
      <c r="J357" s="27"/>
      <c r="K357" s="27"/>
      <c r="L357" s="27"/>
      <c r="M357" s="27"/>
    </row>
    <row r="358" spans="1:13" s="1" customFormat="1" x14ac:dyDescent="0.25">
      <c r="A358" s="4">
        <v>337</v>
      </c>
      <c r="B358" s="5" t="s">
        <v>336</v>
      </c>
      <c r="C358" s="6">
        <v>111581.18</v>
      </c>
      <c r="D358" s="6">
        <v>22316.240000000002</v>
      </c>
      <c r="E358" s="6">
        <v>89264.939999999988</v>
      </c>
      <c r="G358" s="27"/>
      <c r="H358" s="27"/>
      <c r="I358" s="27"/>
      <c r="J358" s="27"/>
      <c r="K358" s="27"/>
      <c r="L358" s="27"/>
      <c r="M358" s="27"/>
    </row>
    <row r="359" spans="1:13" s="1" customFormat="1" x14ac:dyDescent="0.25">
      <c r="A359" s="4">
        <v>338</v>
      </c>
      <c r="B359" s="5" t="s">
        <v>337</v>
      </c>
      <c r="C359" s="6">
        <v>248677.57</v>
      </c>
      <c r="D359" s="6">
        <v>49735.51</v>
      </c>
      <c r="E359" s="6">
        <v>198942.06</v>
      </c>
      <c r="G359" s="27"/>
      <c r="H359" s="27"/>
      <c r="I359" s="27"/>
      <c r="J359" s="27"/>
      <c r="K359" s="27"/>
      <c r="L359" s="27"/>
      <c r="M359" s="27"/>
    </row>
    <row r="360" spans="1:13" s="1" customFormat="1" x14ac:dyDescent="0.25">
      <c r="A360" s="4">
        <v>339</v>
      </c>
      <c r="B360" s="5" t="s">
        <v>338</v>
      </c>
      <c r="C360" s="6">
        <v>11792.07</v>
      </c>
      <c r="D360" s="6">
        <v>2358.41</v>
      </c>
      <c r="E360" s="6">
        <v>9433.66</v>
      </c>
      <c r="G360" s="27"/>
      <c r="H360" s="27"/>
      <c r="I360" s="27"/>
      <c r="J360" s="27"/>
      <c r="K360" s="27"/>
      <c r="L360" s="27"/>
      <c r="M360" s="27"/>
    </row>
    <row r="361" spans="1:13" s="1" customFormat="1" x14ac:dyDescent="0.25">
      <c r="A361" s="4">
        <v>340</v>
      </c>
      <c r="B361" s="5" t="s">
        <v>339</v>
      </c>
      <c r="C361" s="6">
        <v>23761.53</v>
      </c>
      <c r="D361" s="6">
        <v>4752.3100000000004</v>
      </c>
      <c r="E361" s="6">
        <v>19009.219999999998</v>
      </c>
      <c r="G361" s="27"/>
      <c r="H361" s="27"/>
      <c r="I361" s="27"/>
      <c r="J361" s="27"/>
      <c r="K361" s="27"/>
      <c r="L361" s="27"/>
      <c r="M361" s="27"/>
    </row>
    <row r="362" spans="1:13" s="1" customFormat="1" x14ac:dyDescent="0.25">
      <c r="A362" s="4">
        <v>341</v>
      </c>
      <c r="B362" s="5" t="s">
        <v>340</v>
      </c>
      <c r="C362" s="6">
        <v>20236.93</v>
      </c>
      <c r="D362" s="6">
        <v>4047.39</v>
      </c>
      <c r="E362" s="6">
        <v>16189.54</v>
      </c>
      <c r="G362" s="27"/>
      <c r="H362" s="27"/>
      <c r="I362" s="27"/>
      <c r="J362" s="27"/>
      <c r="K362" s="27"/>
      <c r="L362" s="27"/>
      <c r="M362" s="27"/>
    </row>
    <row r="363" spans="1:13" s="1" customFormat="1" x14ac:dyDescent="0.25">
      <c r="A363" s="4">
        <v>342</v>
      </c>
      <c r="B363" s="5" t="s">
        <v>341</v>
      </c>
      <c r="C363" s="6">
        <v>0</v>
      </c>
      <c r="D363" s="6">
        <v>0</v>
      </c>
      <c r="E363" s="6">
        <v>0</v>
      </c>
      <c r="G363" s="27"/>
      <c r="H363" s="27"/>
      <c r="I363" s="27"/>
      <c r="J363" s="27"/>
      <c r="K363" s="27"/>
      <c r="L363" s="27"/>
      <c r="M363" s="27"/>
    </row>
    <row r="364" spans="1:13" s="1" customFormat="1" x14ac:dyDescent="0.25">
      <c r="A364" s="4">
        <v>343</v>
      </c>
      <c r="B364" s="5" t="s">
        <v>342</v>
      </c>
      <c r="C364" s="6">
        <v>12667.07</v>
      </c>
      <c r="D364" s="6">
        <v>2533.41</v>
      </c>
      <c r="E364" s="6">
        <v>10133.66</v>
      </c>
      <c r="G364" s="27"/>
      <c r="H364" s="27"/>
      <c r="I364" s="27"/>
      <c r="J364" s="27"/>
      <c r="K364" s="27"/>
      <c r="L364" s="27"/>
      <c r="M364" s="27"/>
    </row>
    <row r="365" spans="1:13" s="1" customFormat="1" x14ac:dyDescent="0.25">
      <c r="A365" s="4">
        <v>344</v>
      </c>
      <c r="B365" s="5" t="s">
        <v>343</v>
      </c>
      <c r="C365" s="6">
        <v>182412.5</v>
      </c>
      <c r="D365" s="6">
        <v>36482.5</v>
      </c>
      <c r="E365" s="6">
        <v>145930</v>
      </c>
      <c r="G365" s="27"/>
      <c r="H365" s="27"/>
      <c r="I365" s="27"/>
      <c r="J365" s="27"/>
      <c r="K365" s="27"/>
      <c r="L365" s="27"/>
      <c r="M365" s="27"/>
    </row>
    <row r="366" spans="1:13" s="1" customFormat="1" x14ac:dyDescent="0.25">
      <c r="A366" s="4">
        <v>345</v>
      </c>
      <c r="B366" s="5" t="s">
        <v>344</v>
      </c>
      <c r="C366" s="6">
        <v>0</v>
      </c>
      <c r="D366" s="6">
        <v>0</v>
      </c>
      <c r="E366" s="6">
        <v>0</v>
      </c>
      <c r="G366" s="27"/>
      <c r="H366" s="27"/>
      <c r="I366" s="27"/>
      <c r="J366" s="27"/>
      <c r="K366" s="27"/>
      <c r="L366" s="27"/>
      <c r="M366" s="27"/>
    </row>
    <row r="367" spans="1:13" s="1" customFormat="1" x14ac:dyDescent="0.25">
      <c r="A367" s="4">
        <v>346</v>
      </c>
      <c r="B367" s="5" t="s">
        <v>345</v>
      </c>
      <c r="C367" s="6">
        <v>31889.14</v>
      </c>
      <c r="D367" s="6">
        <v>6377.83</v>
      </c>
      <c r="E367" s="6">
        <v>25511.309999999998</v>
      </c>
      <c r="G367" s="27"/>
      <c r="H367" s="27"/>
      <c r="I367" s="27"/>
      <c r="J367" s="27"/>
      <c r="K367" s="27"/>
      <c r="L367" s="27"/>
      <c r="M367" s="27"/>
    </row>
    <row r="368" spans="1:13" s="1" customFormat="1" x14ac:dyDescent="0.25">
      <c r="A368" s="4">
        <v>347</v>
      </c>
      <c r="B368" s="5" t="s">
        <v>346</v>
      </c>
      <c r="C368" s="6">
        <v>18489.07</v>
      </c>
      <c r="D368" s="6">
        <v>3697.81</v>
      </c>
      <c r="E368" s="6">
        <v>14791.26</v>
      </c>
      <c r="G368" s="27"/>
      <c r="H368" s="27"/>
      <c r="I368" s="27"/>
      <c r="J368" s="27"/>
      <c r="K368" s="27"/>
      <c r="L368" s="27"/>
      <c r="M368" s="27"/>
    </row>
    <row r="369" spans="1:13" s="1" customFormat="1" x14ac:dyDescent="0.25">
      <c r="A369" s="4">
        <v>348</v>
      </c>
      <c r="B369" s="5" t="s">
        <v>347</v>
      </c>
      <c r="C369" s="6">
        <v>23452.78</v>
      </c>
      <c r="D369" s="6">
        <v>4690.5600000000004</v>
      </c>
      <c r="E369" s="6">
        <v>18762.219999999998</v>
      </c>
      <c r="G369" s="27"/>
      <c r="H369" s="27"/>
      <c r="I369" s="27"/>
      <c r="J369" s="27"/>
      <c r="K369" s="27"/>
      <c r="L369" s="27"/>
      <c r="M369" s="27"/>
    </row>
    <row r="370" spans="1:13" s="1" customFormat="1" x14ac:dyDescent="0.25">
      <c r="A370" s="4">
        <v>349</v>
      </c>
      <c r="B370" s="5" t="s">
        <v>348</v>
      </c>
      <c r="C370" s="6">
        <v>60080.93</v>
      </c>
      <c r="D370" s="6">
        <v>12016.19</v>
      </c>
      <c r="E370" s="6">
        <v>48064.74</v>
      </c>
      <c r="G370" s="27"/>
      <c r="H370" s="27"/>
      <c r="I370" s="27"/>
      <c r="J370" s="27"/>
      <c r="K370" s="27"/>
      <c r="L370" s="27"/>
      <c r="M370" s="27"/>
    </row>
    <row r="371" spans="1:13" s="1" customFormat="1" x14ac:dyDescent="0.25">
      <c r="A371" s="4">
        <v>350</v>
      </c>
      <c r="B371" s="5" t="s">
        <v>349</v>
      </c>
      <c r="C371" s="6">
        <v>0</v>
      </c>
      <c r="D371" s="6">
        <v>0</v>
      </c>
      <c r="E371" s="6">
        <v>0</v>
      </c>
      <c r="G371" s="27"/>
      <c r="H371" s="27"/>
      <c r="I371" s="27"/>
      <c r="J371" s="27"/>
      <c r="K371" s="27"/>
      <c r="L371" s="27"/>
      <c r="M371" s="27"/>
    </row>
    <row r="372" spans="1:13" s="1" customFormat="1" x14ac:dyDescent="0.25">
      <c r="A372" s="4">
        <v>351</v>
      </c>
      <c r="B372" s="5" t="s">
        <v>350</v>
      </c>
      <c r="C372" s="6">
        <v>89879.91</v>
      </c>
      <c r="D372" s="6">
        <v>17975.98</v>
      </c>
      <c r="E372" s="6">
        <v>71903.930000000008</v>
      </c>
      <c r="G372" s="27"/>
      <c r="H372" s="27"/>
      <c r="I372" s="27"/>
      <c r="J372" s="27"/>
      <c r="K372" s="27"/>
      <c r="L372" s="27"/>
      <c r="M372" s="27"/>
    </row>
    <row r="373" spans="1:13" s="1" customFormat="1" x14ac:dyDescent="0.25">
      <c r="A373" s="4">
        <v>352</v>
      </c>
      <c r="B373" s="5" t="s">
        <v>351</v>
      </c>
      <c r="C373" s="6">
        <v>77711.009999999995</v>
      </c>
      <c r="D373" s="6">
        <v>15542.2</v>
      </c>
      <c r="E373" s="6">
        <v>62168.81</v>
      </c>
      <c r="G373" s="27"/>
      <c r="H373" s="27"/>
      <c r="I373" s="27"/>
      <c r="J373" s="27"/>
      <c r="K373" s="27"/>
      <c r="L373" s="27"/>
      <c r="M373" s="27"/>
    </row>
    <row r="374" spans="1:13" s="1" customFormat="1" x14ac:dyDescent="0.25">
      <c r="A374" s="4">
        <v>353</v>
      </c>
      <c r="B374" s="5" t="s">
        <v>352</v>
      </c>
      <c r="C374" s="6">
        <v>12795.2</v>
      </c>
      <c r="D374" s="6">
        <v>2559.04</v>
      </c>
      <c r="E374" s="6">
        <v>10236.16</v>
      </c>
      <c r="G374" s="27"/>
      <c r="H374" s="27"/>
      <c r="I374" s="27"/>
      <c r="J374" s="27"/>
      <c r="K374" s="27"/>
      <c r="L374" s="27"/>
      <c r="M374" s="27"/>
    </row>
    <row r="375" spans="1:13" s="1" customFormat="1" x14ac:dyDescent="0.25">
      <c r="A375" s="4">
        <v>354</v>
      </c>
      <c r="B375" s="5" t="s">
        <v>353</v>
      </c>
      <c r="C375" s="6">
        <v>134709.85999999999</v>
      </c>
      <c r="D375" s="6">
        <v>26941.97</v>
      </c>
      <c r="E375" s="6">
        <v>107767.88999999998</v>
      </c>
      <c r="G375" s="27"/>
      <c r="H375" s="27"/>
      <c r="I375" s="27"/>
      <c r="J375" s="27"/>
      <c r="K375" s="27"/>
      <c r="L375" s="27"/>
      <c r="M375" s="27"/>
    </row>
    <row r="376" spans="1:13" s="1" customFormat="1" x14ac:dyDescent="0.25">
      <c r="A376" s="4">
        <v>355</v>
      </c>
      <c r="B376" s="5" t="s">
        <v>354</v>
      </c>
      <c r="C376" s="6">
        <v>34715.83</v>
      </c>
      <c r="D376" s="6">
        <v>6943.17</v>
      </c>
      <c r="E376" s="6">
        <v>27772.660000000003</v>
      </c>
      <c r="G376" s="27"/>
      <c r="H376" s="27"/>
      <c r="I376" s="27"/>
      <c r="J376" s="27"/>
      <c r="K376" s="27"/>
      <c r="L376" s="27"/>
      <c r="M376" s="27"/>
    </row>
    <row r="377" spans="1:13" s="1" customFormat="1" x14ac:dyDescent="0.25">
      <c r="A377" s="4">
        <v>356</v>
      </c>
      <c r="B377" s="5" t="s">
        <v>355</v>
      </c>
      <c r="C377" s="6">
        <v>20422.13</v>
      </c>
      <c r="D377" s="6">
        <v>4084.43</v>
      </c>
      <c r="E377" s="6">
        <v>16337.7</v>
      </c>
      <c r="G377" s="27"/>
      <c r="H377" s="27"/>
      <c r="I377" s="27"/>
      <c r="J377" s="27"/>
      <c r="K377" s="27"/>
      <c r="L377" s="27"/>
      <c r="M377" s="27"/>
    </row>
    <row r="378" spans="1:13" s="1" customFormat="1" x14ac:dyDescent="0.25">
      <c r="A378" s="4">
        <v>357</v>
      </c>
      <c r="B378" s="5" t="s">
        <v>356</v>
      </c>
      <c r="C378" s="6">
        <v>16472.41</v>
      </c>
      <c r="D378" s="6">
        <v>3294.48</v>
      </c>
      <c r="E378" s="6">
        <v>13177.93</v>
      </c>
      <c r="G378" s="27"/>
      <c r="H378" s="27"/>
      <c r="I378" s="27"/>
      <c r="J378" s="27"/>
      <c r="K378" s="27"/>
      <c r="L378" s="27"/>
      <c r="M378" s="27"/>
    </row>
    <row r="379" spans="1:13" s="1" customFormat="1" x14ac:dyDescent="0.25">
      <c r="A379" s="4">
        <v>358</v>
      </c>
      <c r="B379" s="5" t="s">
        <v>357</v>
      </c>
      <c r="C379" s="6">
        <v>34160.949999999997</v>
      </c>
      <c r="D379" s="6">
        <v>6832.19</v>
      </c>
      <c r="E379" s="6">
        <v>27328.76</v>
      </c>
      <c r="G379" s="27"/>
      <c r="H379" s="27"/>
      <c r="I379" s="27"/>
      <c r="J379" s="27"/>
      <c r="K379" s="27"/>
      <c r="L379" s="27"/>
      <c r="M379" s="27"/>
    </row>
    <row r="380" spans="1:13" s="1" customFormat="1" x14ac:dyDescent="0.25">
      <c r="A380" s="4">
        <v>359</v>
      </c>
      <c r="B380" s="5" t="s">
        <v>358</v>
      </c>
      <c r="C380" s="6">
        <v>13651.24</v>
      </c>
      <c r="D380" s="6">
        <v>2730.25</v>
      </c>
      <c r="E380" s="6">
        <v>10920.99</v>
      </c>
      <c r="G380" s="27"/>
      <c r="H380" s="27"/>
      <c r="I380" s="27"/>
      <c r="J380" s="27"/>
      <c r="K380" s="27"/>
      <c r="L380" s="27"/>
      <c r="M380" s="27"/>
    </row>
    <row r="381" spans="1:13" s="1" customFormat="1" x14ac:dyDescent="0.25">
      <c r="A381" s="4">
        <v>360</v>
      </c>
      <c r="B381" s="5" t="s">
        <v>359</v>
      </c>
      <c r="C381" s="6">
        <v>22232.99</v>
      </c>
      <c r="D381" s="6">
        <v>4446.6000000000004</v>
      </c>
      <c r="E381" s="6">
        <v>17786.39</v>
      </c>
      <c r="G381" s="27"/>
      <c r="H381" s="27"/>
      <c r="I381" s="27"/>
      <c r="J381" s="27"/>
      <c r="K381" s="27"/>
      <c r="L381" s="27"/>
      <c r="M381" s="27"/>
    </row>
    <row r="382" spans="1:13" s="1" customFormat="1" x14ac:dyDescent="0.25">
      <c r="A382" s="4">
        <v>361</v>
      </c>
      <c r="B382" s="5" t="s">
        <v>360</v>
      </c>
      <c r="C382" s="6">
        <v>18770.650000000001</v>
      </c>
      <c r="D382" s="6">
        <v>3754.13</v>
      </c>
      <c r="E382" s="6">
        <v>15016.52</v>
      </c>
      <c r="G382" s="27"/>
      <c r="H382" s="27"/>
      <c r="I382" s="27"/>
      <c r="J382" s="27"/>
      <c r="K382" s="27"/>
      <c r="L382" s="27"/>
      <c r="M382" s="27"/>
    </row>
    <row r="383" spans="1:13" s="1" customFormat="1" x14ac:dyDescent="0.25">
      <c r="A383" s="4">
        <v>362</v>
      </c>
      <c r="B383" s="5" t="s">
        <v>361</v>
      </c>
      <c r="C383" s="6">
        <v>154836.54</v>
      </c>
      <c r="D383" s="6">
        <v>30967.31</v>
      </c>
      <c r="E383" s="6">
        <v>123869.23000000001</v>
      </c>
      <c r="G383" s="27"/>
      <c r="H383" s="27"/>
      <c r="I383" s="27"/>
      <c r="J383" s="27"/>
      <c r="K383" s="27"/>
      <c r="L383" s="27"/>
      <c r="M383" s="27"/>
    </row>
    <row r="384" spans="1:13" s="1" customFormat="1" x14ac:dyDescent="0.25">
      <c r="A384" s="4">
        <v>363</v>
      </c>
      <c r="B384" s="5" t="s">
        <v>362</v>
      </c>
      <c r="C384" s="6">
        <v>167182.56</v>
      </c>
      <c r="D384" s="6">
        <v>33436.51</v>
      </c>
      <c r="E384" s="6">
        <v>133746.04999999999</v>
      </c>
      <c r="G384" s="27"/>
      <c r="H384" s="27"/>
      <c r="I384" s="27"/>
      <c r="J384" s="27"/>
      <c r="K384" s="27"/>
      <c r="L384" s="27"/>
      <c r="M384" s="27"/>
    </row>
    <row r="385" spans="1:13" s="1" customFormat="1" x14ac:dyDescent="0.25">
      <c r="A385" s="4">
        <v>364</v>
      </c>
      <c r="B385" s="5" t="s">
        <v>363</v>
      </c>
      <c r="C385" s="6">
        <v>16267.6</v>
      </c>
      <c r="D385" s="6">
        <v>3253.52</v>
      </c>
      <c r="E385" s="6">
        <v>13014.08</v>
      </c>
      <c r="G385" s="27"/>
      <c r="H385" s="27"/>
      <c r="I385" s="27"/>
      <c r="J385" s="27"/>
      <c r="K385" s="27"/>
      <c r="L385" s="27"/>
      <c r="M385" s="27"/>
    </row>
    <row r="386" spans="1:13" s="1" customFormat="1" x14ac:dyDescent="0.25">
      <c r="A386" s="4">
        <v>365</v>
      </c>
      <c r="B386" s="5" t="s">
        <v>364</v>
      </c>
      <c r="C386" s="6">
        <v>13609.4</v>
      </c>
      <c r="D386" s="6">
        <v>2721.88</v>
      </c>
      <c r="E386" s="6">
        <v>10887.52</v>
      </c>
      <c r="G386" s="27"/>
      <c r="H386" s="27"/>
      <c r="I386" s="27"/>
      <c r="J386" s="27"/>
      <c r="K386" s="27"/>
      <c r="L386" s="27"/>
      <c r="M386" s="27"/>
    </row>
    <row r="387" spans="1:13" s="1" customFormat="1" x14ac:dyDescent="0.25">
      <c r="A387" s="4">
        <v>366</v>
      </c>
      <c r="B387" s="5" t="s">
        <v>365</v>
      </c>
      <c r="C387" s="6">
        <v>14360.4</v>
      </c>
      <c r="D387" s="6">
        <v>2872.08</v>
      </c>
      <c r="E387" s="6">
        <v>11488.32</v>
      </c>
      <c r="G387" s="27"/>
      <c r="H387" s="27"/>
      <c r="I387" s="27"/>
      <c r="J387" s="27"/>
      <c r="K387" s="27"/>
      <c r="L387" s="27"/>
      <c r="M387" s="27"/>
    </row>
    <row r="388" spans="1:13" s="1" customFormat="1" x14ac:dyDescent="0.25">
      <c r="A388" s="4">
        <v>367</v>
      </c>
      <c r="B388" s="5" t="s">
        <v>366</v>
      </c>
      <c r="C388" s="6">
        <v>0</v>
      </c>
      <c r="D388" s="6">
        <v>0</v>
      </c>
      <c r="E388" s="6">
        <v>0</v>
      </c>
      <c r="G388" s="27"/>
      <c r="H388" s="27"/>
      <c r="I388" s="27"/>
      <c r="J388" s="27"/>
      <c r="K388" s="27"/>
      <c r="L388" s="27"/>
      <c r="M388" s="27"/>
    </row>
    <row r="389" spans="1:13" s="1" customFormat="1" x14ac:dyDescent="0.25">
      <c r="A389" s="4">
        <v>368</v>
      </c>
      <c r="B389" s="5" t="s">
        <v>367</v>
      </c>
      <c r="C389" s="6">
        <v>11823.12</v>
      </c>
      <c r="D389" s="6">
        <v>2364.62</v>
      </c>
      <c r="E389" s="6">
        <v>9458.5</v>
      </c>
      <c r="G389" s="27"/>
      <c r="H389" s="27"/>
      <c r="I389" s="27"/>
      <c r="J389" s="27"/>
      <c r="K389" s="27"/>
      <c r="L389" s="27"/>
      <c r="M389" s="27"/>
    </row>
    <row r="390" spans="1:13" s="1" customFormat="1" x14ac:dyDescent="0.25">
      <c r="A390" s="4">
        <v>369</v>
      </c>
      <c r="B390" s="5" t="s">
        <v>368</v>
      </c>
      <c r="C390" s="6">
        <v>31042.14</v>
      </c>
      <c r="D390" s="6">
        <v>6208.43</v>
      </c>
      <c r="E390" s="6">
        <v>24833.71</v>
      </c>
      <c r="G390" s="27"/>
      <c r="H390" s="27"/>
      <c r="I390" s="27"/>
      <c r="J390" s="27"/>
      <c r="K390" s="27"/>
      <c r="L390" s="27"/>
      <c r="M390" s="27"/>
    </row>
    <row r="391" spans="1:13" s="1" customFormat="1" x14ac:dyDescent="0.25">
      <c r="A391" s="4">
        <v>370</v>
      </c>
      <c r="B391" s="5" t="s">
        <v>369</v>
      </c>
      <c r="C391" s="6">
        <v>20019.169999999998</v>
      </c>
      <c r="D391" s="6">
        <v>4003.83</v>
      </c>
      <c r="E391" s="6">
        <v>16015.339999999998</v>
      </c>
      <c r="G391" s="27"/>
      <c r="H391" s="27"/>
      <c r="I391" s="27"/>
      <c r="J391" s="27"/>
      <c r="K391" s="27"/>
      <c r="L391" s="27"/>
      <c r="M391" s="27"/>
    </row>
    <row r="392" spans="1:13" s="1" customFormat="1" x14ac:dyDescent="0.25">
      <c r="A392" s="4">
        <v>371</v>
      </c>
      <c r="B392" s="5" t="s">
        <v>370</v>
      </c>
      <c r="C392" s="6">
        <v>30370.89</v>
      </c>
      <c r="D392" s="6">
        <v>6074.18</v>
      </c>
      <c r="E392" s="6">
        <v>24296.71</v>
      </c>
      <c r="G392" s="27"/>
      <c r="H392" s="27"/>
      <c r="I392" s="27"/>
      <c r="J392" s="27"/>
      <c r="K392" s="27"/>
      <c r="L392" s="27"/>
      <c r="M392" s="27"/>
    </row>
    <row r="393" spans="1:13" s="1" customFormat="1" x14ac:dyDescent="0.25">
      <c r="A393" s="4">
        <v>372</v>
      </c>
      <c r="B393" s="5" t="s">
        <v>371</v>
      </c>
      <c r="C393" s="6">
        <v>139704.59</v>
      </c>
      <c r="D393" s="6">
        <v>27940.92</v>
      </c>
      <c r="E393" s="6">
        <v>111763.67</v>
      </c>
      <c r="G393" s="27"/>
      <c r="H393" s="27"/>
      <c r="I393" s="27"/>
      <c r="J393" s="27"/>
      <c r="K393" s="27"/>
      <c r="L393" s="27"/>
      <c r="M393" s="27"/>
    </row>
    <row r="394" spans="1:13" s="1" customFormat="1" x14ac:dyDescent="0.25">
      <c r="A394" s="4">
        <v>373</v>
      </c>
      <c r="B394" s="5" t="s">
        <v>372</v>
      </c>
      <c r="C394" s="6">
        <v>11504.66</v>
      </c>
      <c r="D394" s="6">
        <v>2300.9299999999998</v>
      </c>
      <c r="E394" s="6">
        <v>9203.73</v>
      </c>
      <c r="G394" s="27"/>
      <c r="H394" s="27"/>
      <c r="I394" s="27"/>
      <c r="J394" s="27"/>
      <c r="K394" s="27"/>
      <c r="L394" s="27"/>
      <c r="M394" s="27"/>
    </row>
    <row r="395" spans="1:13" s="1" customFormat="1" x14ac:dyDescent="0.25">
      <c r="A395" s="4">
        <v>374</v>
      </c>
      <c r="B395" s="5" t="s">
        <v>373</v>
      </c>
      <c r="C395" s="6">
        <v>0</v>
      </c>
      <c r="D395" s="6">
        <v>0</v>
      </c>
      <c r="E395" s="6">
        <v>0</v>
      </c>
      <c r="G395" s="27"/>
      <c r="H395" s="27"/>
      <c r="I395" s="27"/>
      <c r="J395" s="27"/>
      <c r="K395" s="27"/>
      <c r="L395" s="27"/>
      <c r="M395" s="27"/>
    </row>
    <row r="396" spans="1:13" s="1" customFormat="1" x14ac:dyDescent="0.25">
      <c r="A396" s="4">
        <v>375</v>
      </c>
      <c r="B396" s="5" t="s">
        <v>374</v>
      </c>
      <c r="C396" s="6">
        <v>49122.41</v>
      </c>
      <c r="D396" s="6">
        <v>9824.48</v>
      </c>
      <c r="E396" s="6">
        <v>39297.930000000008</v>
      </c>
      <c r="G396" s="27"/>
      <c r="H396" s="27"/>
      <c r="I396" s="27"/>
      <c r="J396" s="27"/>
      <c r="K396" s="27"/>
      <c r="L396" s="27"/>
      <c r="M396" s="27"/>
    </row>
    <row r="397" spans="1:13" s="1" customFormat="1" x14ac:dyDescent="0.25">
      <c r="A397" s="4">
        <v>376</v>
      </c>
      <c r="B397" s="5" t="s">
        <v>375</v>
      </c>
      <c r="C397" s="6">
        <v>182791.69</v>
      </c>
      <c r="D397" s="6">
        <v>36558.339999999997</v>
      </c>
      <c r="E397" s="6">
        <v>146233.35</v>
      </c>
      <c r="G397" s="27"/>
      <c r="H397" s="27"/>
      <c r="I397" s="27"/>
      <c r="J397" s="27"/>
      <c r="K397" s="27"/>
      <c r="L397" s="27"/>
      <c r="M397" s="27"/>
    </row>
    <row r="398" spans="1:13" s="1" customFormat="1" x14ac:dyDescent="0.25">
      <c r="A398" s="4">
        <v>377</v>
      </c>
      <c r="B398" s="5" t="s">
        <v>376</v>
      </c>
      <c r="C398" s="6">
        <v>0</v>
      </c>
      <c r="D398" s="6">
        <v>0</v>
      </c>
      <c r="E398" s="6">
        <v>0</v>
      </c>
      <c r="G398" s="27"/>
      <c r="H398" s="27"/>
      <c r="I398" s="27"/>
      <c r="J398" s="27"/>
      <c r="K398" s="27"/>
      <c r="L398" s="27"/>
      <c r="M398" s="27"/>
    </row>
    <row r="399" spans="1:13" s="1" customFormat="1" x14ac:dyDescent="0.25">
      <c r="A399" s="4">
        <v>378</v>
      </c>
      <c r="B399" s="5" t="s">
        <v>377</v>
      </c>
      <c r="C399" s="6">
        <v>39016.46</v>
      </c>
      <c r="D399" s="6">
        <v>7803.29</v>
      </c>
      <c r="E399" s="6">
        <v>31213.17</v>
      </c>
      <c r="G399" s="27"/>
      <c r="H399" s="27"/>
      <c r="I399" s="27"/>
      <c r="J399" s="27"/>
      <c r="K399" s="27"/>
      <c r="L399" s="27"/>
      <c r="M399" s="27"/>
    </row>
    <row r="400" spans="1:13" s="1" customFormat="1" x14ac:dyDescent="0.25">
      <c r="A400" s="4">
        <v>379</v>
      </c>
      <c r="B400" s="5" t="s">
        <v>378</v>
      </c>
      <c r="C400" s="6">
        <v>8664.9699999999993</v>
      </c>
      <c r="D400" s="6">
        <v>1732.99</v>
      </c>
      <c r="E400" s="6">
        <v>6931.98</v>
      </c>
      <c r="G400" s="27"/>
      <c r="H400" s="27"/>
      <c r="I400" s="27"/>
      <c r="J400" s="27"/>
      <c r="K400" s="27"/>
      <c r="L400" s="27"/>
      <c r="M400" s="27"/>
    </row>
    <row r="401" spans="1:13" s="1" customFormat="1" x14ac:dyDescent="0.25">
      <c r="A401" s="4">
        <v>380</v>
      </c>
      <c r="B401" s="5" t="s">
        <v>379</v>
      </c>
      <c r="C401" s="6">
        <v>13403.54</v>
      </c>
      <c r="D401" s="6">
        <v>2680.71</v>
      </c>
      <c r="E401" s="6">
        <v>10722.830000000002</v>
      </c>
      <c r="G401" s="27"/>
      <c r="H401" s="27"/>
      <c r="I401" s="27"/>
      <c r="J401" s="27"/>
      <c r="K401" s="27"/>
      <c r="L401" s="27"/>
      <c r="M401" s="27"/>
    </row>
    <row r="402" spans="1:13" s="1" customFormat="1" x14ac:dyDescent="0.25">
      <c r="A402" s="4">
        <v>381</v>
      </c>
      <c r="B402" s="5" t="s">
        <v>380</v>
      </c>
      <c r="C402" s="6">
        <v>31437.14</v>
      </c>
      <c r="D402" s="6">
        <v>6287.43</v>
      </c>
      <c r="E402" s="6">
        <v>25149.71</v>
      </c>
      <c r="G402" s="27"/>
      <c r="H402" s="27"/>
      <c r="I402" s="27"/>
      <c r="J402" s="27"/>
      <c r="K402" s="27"/>
      <c r="L402" s="27"/>
      <c r="M402" s="27"/>
    </row>
    <row r="403" spans="1:13" s="1" customFormat="1" x14ac:dyDescent="0.25">
      <c r="A403" s="4">
        <v>382</v>
      </c>
      <c r="B403" s="5" t="s">
        <v>381</v>
      </c>
      <c r="C403" s="6">
        <v>222823.32</v>
      </c>
      <c r="D403" s="6">
        <v>44564.66</v>
      </c>
      <c r="E403" s="6">
        <v>178258.66</v>
      </c>
      <c r="G403" s="27"/>
      <c r="H403" s="27"/>
      <c r="I403" s="27"/>
      <c r="J403" s="27"/>
      <c r="K403" s="27"/>
      <c r="L403" s="27"/>
      <c r="M403" s="27"/>
    </row>
    <row r="404" spans="1:13" s="1" customFormat="1" x14ac:dyDescent="0.25">
      <c r="A404" s="4">
        <v>383</v>
      </c>
      <c r="B404" s="5" t="s">
        <v>382</v>
      </c>
      <c r="C404" s="6">
        <v>10712.6</v>
      </c>
      <c r="D404" s="6">
        <v>2142.52</v>
      </c>
      <c r="E404" s="6">
        <v>8570.08</v>
      </c>
      <c r="G404" s="27"/>
      <c r="H404" s="27"/>
      <c r="I404" s="27"/>
      <c r="J404" s="27"/>
      <c r="K404" s="27"/>
      <c r="L404" s="27"/>
      <c r="M404" s="27"/>
    </row>
    <row r="405" spans="1:13" s="1" customFormat="1" x14ac:dyDescent="0.25">
      <c r="A405" s="4">
        <v>384</v>
      </c>
      <c r="B405" s="5" t="s">
        <v>383</v>
      </c>
      <c r="C405" s="6">
        <v>90901.09</v>
      </c>
      <c r="D405" s="6">
        <v>18180.22</v>
      </c>
      <c r="E405" s="6">
        <v>72720.87</v>
      </c>
      <c r="G405" s="27"/>
      <c r="H405" s="27"/>
      <c r="I405" s="27"/>
      <c r="J405" s="27"/>
      <c r="K405" s="27"/>
      <c r="L405" s="27"/>
      <c r="M405" s="27"/>
    </row>
    <row r="406" spans="1:13" s="1" customFormat="1" x14ac:dyDescent="0.25">
      <c r="A406" s="4">
        <v>385</v>
      </c>
      <c r="B406" s="5" t="s">
        <v>384</v>
      </c>
      <c r="C406" s="6">
        <v>13491.5</v>
      </c>
      <c r="D406" s="6">
        <v>2698.3</v>
      </c>
      <c r="E406" s="6">
        <v>10793.2</v>
      </c>
      <c r="G406" s="27"/>
      <c r="H406" s="27"/>
      <c r="I406" s="27"/>
      <c r="J406" s="27"/>
      <c r="K406" s="27"/>
      <c r="L406" s="27"/>
      <c r="M406" s="27"/>
    </row>
    <row r="407" spans="1:13" s="1" customFormat="1" x14ac:dyDescent="0.25">
      <c r="A407" s="4">
        <v>386</v>
      </c>
      <c r="B407" s="5" t="s">
        <v>385</v>
      </c>
      <c r="C407" s="6">
        <v>30147.17</v>
      </c>
      <c r="D407" s="6">
        <v>6029.43</v>
      </c>
      <c r="E407" s="6">
        <v>24117.739999999998</v>
      </c>
      <c r="G407" s="27"/>
      <c r="H407" s="27"/>
      <c r="I407" s="27"/>
      <c r="J407" s="27"/>
      <c r="K407" s="27"/>
      <c r="L407" s="27"/>
      <c r="M407" s="27"/>
    </row>
    <row r="408" spans="1:13" s="1" customFormat="1" x14ac:dyDescent="0.25">
      <c r="A408" s="4">
        <v>387</v>
      </c>
      <c r="B408" s="5" t="s">
        <v>386</v>
      </c>
      <c r="C408" s="6">
        <v>18432.04</v>
      </c>
      <c r="D408" s="6">
        <v>3686.41</v>
      </c>
      <c r="E408" s="6">
        <v>14745.630000000001</v>
      </c>
      <c r="G408" s="27"/>
      <c r="H408" s="27"/>
      <c r="I408" s="27"/>
      <c r="J408" s="27"/>
      <c r="K408" s="27"/>
      <c r="L408" s="27"/>
      <c r="M408" s="27"/>
    </row>
    <row r="409" spans="1:13" s="1" customFormat="1" x14ac:dyDescent="0.25">
      <c r="A409" s="4">
        <v>388</v>
      </c>
      <c r="B409" s="5" t="s">
        <v>387</v>
      </c>
      <c r="C409" s="6">
        <v>53469.07</v>
      </c>
      <c r="D409" s="6">
        <v>10693.81</v>
      </c>
      <c r="E409" s="6">
        <v>42775.26</v>
      </c>
      <c r="G409" s="27"/>
      <c r="H409" s="27"/>
      <c r="I409" s="27"/>
      <c r="J409" s="27"/>
      <c r="K409" s="27"/>
      <c r="L409" s="27"/>
      <c r="M409" s="27"/>
    </row>
    <row r="410" spans="1:13" s="1" customFormat="1" x14ac:dyDescent="0.25">
      <c r="A410" s="4">
        <v>389</v>
      </c>
      <c r="B410" s="5" t="s">
        <v>388</v>
      </c>
      <c r="C410" s="6">
        <v>14251.12</v>
      </c>
      <c r="D410" s="6">
        <v>2850.22</v>
      </c>
      <c r="E410" s="6">
        <v>11400.900000000001</v>
      </c>
      <c r="G410" s="27"/>
      <c r="H410" s="27"/>
      <c r="I410" s="27"/>
      <c r="J410" s="27"/>
      <c r="K410" s="27"/>
      <c r="L410" s="27"/>
      <c r="M410" s="27"/>
    </row>
    <row r="411" spans="1:13" s="1" customFormat="1" x14ac:dyDescent="0.25">
      <c r="A411" s="4">
        <v>390</v>
      </c>
      <c r="B411" s="5" t="s">
        <v>389</v>
      </c>
      <c r="C411" s="6">
        <v>119914.81</v>
      </c>
      <c r="D411" s="6">
        <v>23982.959999999999</v>
      </c>
      <c r="E411" s="6">
        <v>95931.85</v>
      </c>
      <c r="G411" s="27"/>
      <c r="H411" s="27"/>
      <c r="I411" s="27"/>
      <c r="J411" s="27"/>
      <c r="K411" s="27"/>
      <c r="L411" s="27"/>
      <c r="M411" s="27"/>
    </row>
    <row r="412" spans="1:13" s="1" customFormat="1" x14ac:dyDescent="0.25">
      <c r="A412" s="4">
        <v>391</v>
      </c>
      <c r="B412" s="5" t="s">
        <v>390</v>
      </c>
      <c r="C412" s="6">
        <v>22124.49</v>
      </c>
      <c r="D412" s="6">
        <v>4424.8999999999996</v>
      </c>
      <c r="E412" s="6">
        <v>17699.590000000004</v>
      </c>
      <c r="G412" s="27"/>
      <c r="H412" s="27"/>
      <c r="I412" s="27"/>
      <c r="J412" s="27"/>
      <c r="K412" s="27"/>
      <c r="L412" s="27"/>
      <c r="M412" s="27"/>
    </row>
    <row r="413" spans="1:13" s="1" customFormat="1" x14ac:dyDescent="0.25">
      <c r="A413" s="4">
        <v>392</v>
      </c>
      <c r="B413" s="5" t="s">
        <v>391</v>
      </c>
      <c r="C413" s="6">
        <v>21369.03</v>
      </c>
      <c r="D413" s="6">
        <v>4273.8100000000004</v>
      </c>
      <c r="E413" s="6">
        <v>17095.219999999998</v>
      </c>
      <c r="G413" s="27"/>
      <c r="H413" s="27"/>
      <c r="I413" s="27"/>
      <c r="J413" s="27"/>
      <c r="K413" s="27"/>
      <c r="L413" s="27"/>
      <c r="M413" s="27"/>
    </row>
    <row r="414" spans="1:13" s="1" customFormat="1" x14ac:dyDescent="0.25">
      <c r="A414" s="4">
        <v>393</v>
      </c>
      <c r="B414" s="5" t="s">
        <v>392</v>
      </c>
      <c r="C414" s="6">
        <v>32673.95</v>
      </c>
      <c r="D414" s="6">
        <v>6534.79</v>
      </c>
      <c r="E414" s="6">
        <v>26139.16</v>
      </c>
      <c r="G414" s="27"/>
      <c r="H414" s="27"/>
      <c r="I414" s="27"/>
      <c r="J414" s="27"/>
      <c r="K414" s="27"/>
      <c r="L414" s="27"/>
      <c r="M414" s="27"/>
    </row>
    <row r="415" spans="1:13" s="1" customFormat="1" x14ac:dyDescent="0.25">
      <c r="A415" s="4">
        <v>394</v>
      </c>
      <c r="B415" s="5" t="s">
        <v>393</v>
      </c>
      <c r="C415" s="6">
        <v>129018.71</v>
      </c>
      <c r="D415" s="6">
        <v>25803.74</v>
      </c>
      <c r="E415" s="6">
        <v>103214.97</v>
      </c>
      <c r="G415" s="27"/>
      <c r="H415" s="27"/>
      <c r="I415" s="27"/>
      <c r="J415" s="27"/>
      <c r="K415" s="27"/>
      <c r="L415" s="27"/>
      <c r="M415" s="27"/>
    </row>
    <row r="416" spans="1:13" s="1" customFormat="1" x14ac:dyDescent="0.25">
      <c r="A416" s="4">
        <v>395</v>
      </c>
      <c r="B416" s="5" t="s">
        <v>394</v>
      </c>
      <c r="C416" s="6">
        <v>42682.080000000002</v>
      </c>
      <c r="D416" s="6">
        <v>8536.42</v>
      </c>
      <c r="E416" s="6">
        <v>34145.660000000003</v>
      </c>
      <c r="G416" s="27"/>
      <c r="H416" s="27"/>
      <c r="I416" s="27"/>
      <c r="J416" s="27"/>
      <c r="K416" s="27"/>
      <c r="L416" s="27"/>
      <c r="M416" s="27"/>
    </row>
    <row r="417" spans="1:13" s="1" customFormat="1" x14ac:dyDescent="0.25">
      <c r="A417" s="4">
        <v>396</v>
      </c>
      <c r="B417" s="5" t="s">
        <v>395</v>
      </c>
      <c r="C417" s="6">
        <v>34809.769999999997</v>
      </c>
      <c r="D417" s="6">
        <v>6961.95</v>
      </c>
      <c r="E417" s="6">
        <v>27847.819999999996</v>
      </c>
      <c r="G417" s="27"/>
      <c r="H417" s="27"/>
      <c r="I417" s="27"/>
      <c r="J417" s="27"/>
      <c r="K417" s="27"/>
      <c r="L417" s="27"/>
      <c r="M417" s="27"/>
    </row>
    <row r="418" spans="1:13" s="1" customFormat="1" x14ac:dyDescent="0.25">
      <c r="A418" s="4">
        <v>397</v>
      </c>
      <c r="B418" s="5" t="s">
        <v>396</v>
      </c>
      <c r="C418" s="6">
        <v>20758.82</v>
      </c>
      <c r="D418" s="6">
        <v>4151.76</v>
      </c>
      <c r="E418" s="6">
        <v>16607.059999999998</v>
      </c>
      <c r="G418" s="27"/>
      <c r="H418" s="27"/>
      <c r="I418" s="27"/>
      <c r="J418" s="27"/>
      <c r="K418" s="27"/>
      <c r="L418" s="27"/>
      <c r="M418" s="27"/>
    </row>
    <row r="419" spans="1:13" s="1" customFormat="1" x14ac:dyDescent="0.25">
      <c r="A419" s="4">
        <v>398</v>
      </c>
      <c r="B419" s="5" t="s">
        <v>397</v>
      </c>
      <c r="C419" s="6">
        <v>24154.65</v>
      </c>
      <c r="D419" s="6">
        <v>4830.93</v>
      </c>
      <c r="E419" s="6">
        <v>19323.72</v>
      </c>
      <c r="G419" s="27"/>
      <c r="H419" s="27"/>
      <c r="I419" s="27"/>
      <c r="J419" s="27"/>
      <c r="K419" s="27"/>
      <c r="L419" s="27"/>
      <c r="M419" s="27"/>
    </row>
    <row r="420" spans="1:13" s="1" customFormat="1" x14ac:dyDescent="0.25">
      <c r="A420" s="4">
        <v>399</v>
      </c>
      <c r="B420" s="5" t="s">
        <v>398</v>
      </c>
      <c r="C420" s="6">
        <v>24858.45</v>
      </c>
      <c r="D420" s="6">
        <v>4971.6899999999996</v>
      </c>
      <c r="E420" s="6">
        <v>19886.760000000002</v>
      </c>
      <c r="G420" s="27"/>
      <c r="H420" s="27"/>
      <c r="I420" s="27"/>
      <c r="J420" s="27"/>
      <c r="K420" s="27"/>
      <c r="L420" s="27"/>
      <c r="M420" s="27"/>
    </row>
    <row r="421" spans="1:13" s="1" customFormat="1" x14ac:dyDescent="0.25">
      <c r="A421" s="4">
        <v>400</v>
      </c>
      <c r="B421" s="5" t="s">
        <v>399</v>
      </c>
      <c r="C421" s="6">
        <v>311827.95</v>
      </c>
      <c r="D421" s="6">
        <v>62365.59</v>
      </c>
      <c r="E421" s="6">
        <v>249462.36000000002</v>
      </c>
      <c r="G421" s="27"/>
      <c r="H421" s="27"/>
      <c r="I421" s="27"/>
      <c r="J421" s="27"/>
      <c r="K421" s="27"/>
      <c r="L421" s="27"/>
      <c r="M421" s="27"/>
    </row>
    <row r="422" spans="1:13" s="1" customFormat="1" x14ac:dyDescent="0.25">
      <c r="A422" s="4">
        <v>401</v>
      </c>
      <c r="B422" s="5" t="s">
        <v>400</v>
      </c>
      <c r="C422" s="6">
        <v>12148.81</v>
      </c>
      <c r="D422" s="6">
        <v>2429.7600000000002</v>
      </c>
      <c r="E422" s="6">
        <v>9719.0499999999993</v>
      </c>
      <c r="G422" s="27"/>
      <c r="H422" s="27"/>
      <c r="I422" s="27"/>
      <c r="J422" s="27"/>
      <c r="K422" s="27"/>
      <c r="L422" s="27"/>
      <c r="M422" s="27"/>
    </row>
    <row r="423" spans="1:13" s="1" customFormat="1" x14ac:dyDescent="0.25">
      <c r="A423" s="4">
        <v>402</v>
      </c>
      <c r="B423" s="5" t="s">
        <v>401</v>
      </c>
      <c r="C423" s="6">
        <v>10819.94</v>
      </c>
      <c r="D423" s="6">
        <v>2163.9899999999998</v>
      </c>
      <c r="E423" s="6">
        <v>8655.9500000000007</v>
      </c>
      <c r="G423" s="27"/>
      <c r="H423" s="27"/>
      <c r="I423" s="27"/>
      <c r="J423" s="27"/>
      <c r="K423" s="27"/>
      <c r="L423" s="27"/>
      <c r="M423" s="27"/>
    </row>
    <row r="424" spans="1:13" s="1" customFormat="1" x14ac:dyDescent="0.25">
      <c r="A424" s="4">
        <v>403</v>
      </c>
      <c r="B424" s="5" t="s">
        <v>402</v>
      </c>
      <c r="C424" s="6">
        <v>23463.91</v>
      </c>
      <c r="D424" s="6">
        <v>4692.78</v>
      </c>
      <c r="E424" s="6">
        <v>18771.13</v>
      </c>
      <c r="G424" s="27"/>
      <c r="H424" s="27"/>
      <c r="I424" s="27"/>
      <c r="J424" s="27"/>
      <c r="K424" s="27"/>
      <c r="L424" s="27"/>
      <c r="M424" s="27"/>
    </row>
    <row r="425" spans="1:13" s="1" customFormat="1" x14ac:dyDescent="0.25">
      <c r="A425" s="4">
        <v>404</v>
      </c>
      <c r="B425" s="5" t="s">
        <v>403</v>
      </c>
      <c r="C425" s="6">
        <v>7881.73</v>
      </c>
      <c r="D425" s="6">
        <v>1576.35</v>
      </c>
      <c r="E425" s="6">
        <v>6305.3799999999992</v>
      </c>
      <c r="G425" s="27"/>
      <c r="H425" s="27"/>
      <c r="I425" s="27"/>
      <c r="J425" s="27"/>
      <c r="K425" s="27"/>
      <c r="L425" s="27"/>
      <c r="M425" s="27"/>
    </row>
    <row r="426" spans="1:13" s="1" customFormat="1" x14ac:dyDescent="0.25">
      <c r="A426" s="4">
        <v>405</v>
      </c>
      <c r="B426" s="5" t="s">
        <v>404</v>
      </c>
      <c r="C426" s="6">
        <v>41662.519999999997</v>
      </c>
      <c r="D426" s="6">
        <v>8332.5</v>
      </c>
      <c r="E426" s="6">
        <v>33330.019999999997</v>
      </c>
      <c r="G426" s="27"/>
      <c r="H426" s="27"/>
      <c r="I426" s="27"/>
      <c r="J426" s="27"/>
      <c r="K426" s="27"/>
      <c r="L426" s="27"/>
      <c r="M426" s="27"/>
    </row>
    <row r="427" spans="1:13" s="1" customFormat="1" x14ac:dyDescent="0.25">
      <c r="A427" s="4">
        <v>406</v>
      </c>
      <c r="B427" s="5" t="s">
        <v>405</v>
      </c>
      <c r="C427" s="6">
        <v>13446.09</v>
      </c>
      <c r="D427" s="6">
        <v>2689.22</v>
      </c>
      <c r="E427" s="6">
        <v>10756.87</v>
      </c>
      <c r="G427" s="27"/>
      <c r="H427" s="27"/>
      <c r="I427" s="27"/>
      <c r="J427" s="27"/>
      <c r="K427" s="27"/>
      <c r="L427" s="27"/>
      <c r="M427" s="27"/>
    </row>
    <row r="428" spans="1:13" s="1" customFormat="1" x14ac:dyDescent="0.25">
      <c r="A428" s="4">
        <v>407</v>
      </c>
      <c r="B428" s="5" t="s">
        <v>406</v>
      </c>
      <c r="C428" s="6">
        <v>72193.960000000006</v>
      </c>
      <c r="D428" s="6">
        <v>14438.79</v>
      </c>
      <c r="E428" s="6">
        <v>57755.170000000006</v>
      </c>
      <c r="G428" s="27"/>
      <c r="H428" s="27"/>
      <c r="I428" s="27"/>
      <c r="J428" s="27"/>
      <c r="K428" s="27"/>
      <c r="L428" s="27"/>
      <c r="M428" s="27"/>
    </row>
    <row r="429" spans="1:13" s="1" customFormat="1" x14ac:dyDescent="0.25">
      <c r="A429" s="4">
        <v>408</v>
      </c>
      <c r="B429" s="5" t="s">
        <v>407</v>
      </c>
      <c r="C429" s="6">
        <v>96378.9</v>
      </c>
      <c r="D429" s="6">
        <v>19275.78</v>
      </c>
      <c r="E429" s="6">
        <v>77103.12</v>
      </c>
      <c r="G429" s="27"/>
      <c r="H429" s="27"/>
      <c r="I429" s="27"/>
      <c r="J429" s="27"/>
      <c r="K429" s="27"/>
      <c r="L429" s="27"/>
      <c r="M429" s="27"/>
    </row>
    <row r="430" spans="1:13" s="1" customFormat="1" x14ac:dyDescent="0.25">
      <c r="A430" s="4">
        <v>409</v>
      </c>
      <c r="B430" s="5" t="s">
        <v>408</v>
      </c>
      <c r="C430" s="6">
        <v>33794.75</v>
      </c>
      <c r="D430" s="6">
        <v>6758.95</v>
      </c>
      <c r="E430" s="6">
        <v>27035.8</v>
      </c>
      <c r="G430" s="27"/>
      <c r="H430" s="27"/>
      <c r="I430" s="27"/>
      <c r="J430" s="27"/>
      <c r="K430" s="27"/>
      <c r="L430" s="27"/>
      <c r="M430" s="27"/>
    </row>
    <row r="431" spans="1:13" s="1" customFormat="1" x14ac:dyDescent="0.25">
      <c r="A431" s="4">
        <v>410</v>
      </c>
      <c r="B431" s="5" t="s">
        <v>409</v>
      </c>
      <c r="C431" s="6">
        <v>15220.22</v>
      </c>
      <c r="D431" s="6">
        <v>3044.04</v>
      </c>
      <c r="E431" s="6">
        <v>12176.18</v>
      </c>
      <c r="G431" s="27"/>
      <c r="H431" s="27"/>
      <c r="I431" s="27"/>
      <c r="J431" s="27"/>
      <c r="K431" s="27"/>
      <c r="L431" s="27"/>
      <c r="M431" s="27"/>
    </row>
    <row r="432" spans="1:13" s="1" customFormat="1" x14ac:dyDescent="0.25">
      <c r="A432" s="4">
        <v>411</v>
      </c>
      <c r="B432" s="5" t="s">
        <v>410</v>
      </c>
      <c r="C432" s="6">
        <v>113486.78</v>
      </c>
      <c r="D432" s="6">
        <v>22697.360000000001</v>
      </c>
      <c r="E432" s="6">
        <v>90789.42</v>
      </c>
      <c r="G432" s="27"/>
      <c r="H432" s="27"/>
      <c r="I432" s="27"/>
      <c r="J432" s="27"/>
      <c r="K432" s="27"/>
      <c r="L432" s="27"/>
      <c r="M432" s="27"/>
    </row>
    <row r="433" spans="1:13" s="1" customFormat="1" x14ac:dyDescent="0.25">
      <c r="A433" s="4">
        <v>412</v>
      </c>
      <c r="B433" s="5" t="s">
        <v>411</v>
      </c>
      <c r="C433" s="6">
        <v>14340.63</v>
      </c>
      <c r="D433" s="6">
        <v>2868.13</v>
      </c>
      <c r="E433" s="6">
        <v>11472.5</v>
      </c>
      <c r="G433" s="27"/>
      <c r="H433" s="27"/>
      <c r="I433" s="27"/>
      <c r="J433" s="27"/>
      <c r="K433" s="27"/>
      <c r="L433" s="27"/>
      <c r="M433" s="27"/>
    </row>
    <row r="434" spans="1:13" s="1" customFormat="1" x14ac:dyDescent="0.25">
      <c r="A434" s="4">
        <v>413</v>
      </c>
      <c r="B434" s="5" t="s">
        <v>412</v>
      </c>
      <c r="C434" s="6">
        <v>23864.97</v>
      </c>
      <c r="D434" s="6">
        <v>4772.99</v>
      </c>
      <c r="E434" s="6">
        <v>19091.980000000003</v>
      </c>
      <c r="G434" s="27"/>
      <c r="H434" s="27"/>
      <c r="I434" s="27"/>
      <c r="J434" s="27"/>
      <c r="K434" s="27"/>
      <c r="L434" s="27"/>
      <c r="M434" s="27"/>
    </row>
    <row r="435" spans="1:13" s="1" customFormat="1" x14ac:dyDescent="0.25">
      <c r="A435" s="4">
        <v>414</v>
      </c>
      <c r="B435" s="5" t="s">
        <v>413</v>
      </c>
      <c r="C435" s="6">
        <v>0</v>
      </c>
      <c r="D435" s="6">
        <v>0</v>
      </c>
      <c r="E435" s="6">
        <v>0</v>
      </c>
      <c r="G435" s="27"/>
      <c r="H435" s="27"/>
      <c r="I435" s="27"/>
      <c r="J435" s="27"/>
      <c r="K435" s="27"/>
      <c r="L435" s="27"/>
      <c r="M435" s="27"/>
    </row>
    <row r="436" spans="1:13" s="1" customFormat="1" x14ac:dyDescent="0.25">
      <c r="A436" s="4">
        <v>415</v>
      </c>
      <c r="B436" s="5" t="s">
        <v>414</v>
      </c>
      <c r="C436" s="6">
        <v>10682.36</v>
      </c>
      <c r="D436" s="6">
        <v>2136.4699999999998</v>
      </c>
      <c r="E436" s="6">
        <v>8545.8900000000012</v>
      </c>
      <c r="G436" s="27"/>
      <c r="H436" s="27"/>
      <c r="I436" s="27"/>
      <c r="J436" s="27"/>
      <c r="K436" s="27"/>
      <c r="L436" s="27"/>
      <c r="M436" s="27"/>
    </row>
    <row r="437" spans="1:13" s="1" customFormat="1" x14ac:dyDescent="0.25">
      <c r="A437" s="4">
        <v>416</v>
      </c>
      <c r="B437" s="5" t="s">
        <v>415</v>
      </c>
      <c r="C437" s="6">
        <v>19081.759999999998</v>
      </c>
      <c r="D437" s="6">
        <v>3816.35</v>
      </c>
      <c r="E437" s="6">
        <v>15265.409999999998</v>
      </c>
      <c r="G437" s="27"/>
      <c r="H437" s="27"/>
      <c r="I437" s="27"/>
      <c r="J437" s="27"/>
      <c r="K437" s="27"/>
      <c r="L437" s="27"/>
      <c r="M437" s="27"/>
    </row>
    <row r="438" spans="1:13" s="1" customFormat="1" x14ac:dyDescent="0.25">
      <c r="A438" s="4">
        <v>417</v>
      </c>
      <c r="B438" s="5" t="s">
        <v>416</v>
      </c>
      <c r="C438" s="6">
        <v>12123.06</v>
      </c>
      <c r="D438" s="6">
        <v>2424.61</v>
      </c>
      <c r="E438" s="6">
        <v>9698.4499999999989</v>
      </c>
      <c r="G438" s="27"/>
      <c r="H438" s="27"/>
      <c r="I438" s="27"/>
      <c r="J438" s="27"/>
      <c r="K438" s="27"/>
      <c r="L438" s="27"/>
      <c r="M438" s="27"/>
    </row>
    <row r="439" spans="1:13" s="1" customFormat="1" x14ac:dyDescent="0.25">
      <c r="A439" s="4">
        <v>418</v>
      </c>
      <c r="B439" s="5" t="s">
        <v>417</v>
      </c>
      <c r="C439" s="6">
        <v>33119.29</v>
      </c>
      <c r="D439" s="6">
        <v>6623.86</v>
      </c>
      <c r="E439" s="6">
        <v>26495.43</v>
      </c>
      <c r="G439" s="27"/>
      <c r="H439" s="27"/>
      <c r="I439" s="27"/>
      <c r="J439" s="27"/>
      <c r="K439" s="27"/>
      <c r="L439" s="27"/>
      <c r="M439" s="27"/>
    </row>
    <row r="440" spans="1:13" s="1" customFormat="1" x14ac:dyDescent="0.25">
      <c r="A440" s="4">
        <v>419</v>
      </c>
      <c r="B440" s="5" t="s">
        <v>418</v>
      </c>
      <c r="C440" s="6">
        <v>12299.47</v>
      </c>
      <c r="D440" s="6">
        <v>2459.89</v>
      </c>
      <c r="E440" s="6">
        <v>9839.58</v>
      </c>
      <c r="G440" s="27"/>
      <c r="H440" s="27"/>
      <c r="I440" s="27"/>
      <c r="J440" s="27"/>
      <c r="K440" s="27"/>
      <c r="L440" s="27"/>
      <c r="M440" s="27"/>
    </row>
    <row r="441" spans="1:13" s="1" customFormat="1" x14ac:dyDescent="0.25">
      <c r="A441" s="4">
        <v>420</v>
      </c>
      <c r="B441" s="5" t="s">
        <v>419</v>
      </c>
      <c r="C441" s="6">
        <v>17154.189999999999</v>
      </c>
      <c r="D441" s="6">
        <v>3430.84</v>
      </c>
      <c r="E441" s="6">
        <v>13723.349999999999</v>
      </c>
      <c r="G441" s="27"/>
      <c r="H441" s="27"/>
      <c r="I441" s="27"/>
      <c r="J441" s="27"/>
      <c r="K441" s="27"/>
      <c r="L441" s="27"/>
      <c r="M441" s="27"/>
    </row>
    <row r="442" spans="1:13" s="1" customFormat="1" x14ac:dyDescent="0.25">
      <c r="A442" s="4">
        <v>421</v>
      </c>
      <c r="B442" s="5" t="s">
        <v>420</v>
      </c>
      <c r="C442" s="6">
        <v>18246.36</v>
      </c>
      <c r="D442" s="6">
        <v>3649.27</v>
      </c>
      <c r="E442" s="6">
        <v>14597.09</v>
      </c>
      <c r="G442" s="27"/>
      <c r="H442" s="27"/>
      <c r="I442" s="27"/>
      <c r="J442" s="27"/>
      <c r="K442" s="27"/>
      <c r="L442" s="27"/>
      <c r="M442" s="27"/>
    </row>
    <row r="443" spans="1:13" s="1" customFormat="1" x14ac:dyDescent="0.25">
      <c r="A443" s="4">
        <v>422</v>
      </c>
      <c r="B443" s="5" t="s">
        <v>421</v>
      </c>
      <c r="C443" s="6">
        <v>26814.81</v>
      </c>
      <c r="D443" s="6">
        <v>5362.96</v>
      </c>
      <c r="E443" s="6">
        <v>21451.850000000002</v>
      </c>
      <c r="G443" s="27"/>
      <c r="H443" s="27"/>
      <c r="I443" s="27"/>
      <c r="J443" s="27"/>
      <c r="K443" s="27"/>
      <c r="L443" s="27"/>
      <c r="M443" s="27"/>
    </row>
    <row r="444" spans="1:13" s="1" customFormat="1" x14ac:dyDescent="0.25">
      <c r="A444" s="4">
        <v>423</v>
      </c>
      <c r="B444" s="5" t="s">
        <v>422</v>
      </c>
      <c r="C444" s="6">
        <v>13467.95</v>
      </c>
      <c r="D444" s="6">
        <v>2693.59</v>
      </c>
      <c r="E444" s="6">
        <v>10774.36</v>
      </c>
      <c r="G444" s="27"/>
      <c r="H444" s="27"/>
      <c r="I444" s="27"/>
      <c r="J444" s="27"/>
      <c r="K444" s="27"/>
      <c r="L444" s="27"/>
      <c r="M444" s="27"/>
    </row>
    <row r="445" spans="1:13" s="1" customFormat="1" x14ac:dyDescent="0.25">
      <c r="A445" s="4">
        <v>424</v>
      </c>
      <c r="B445" s="5" t="s">
        <v>423</v>
      </c>
      <c r="C445" s="6">
        <v>15721.2</v>
      </c>
      <c r="D445" s="6">
        <v>3144.24</v>
      </c>
      <c r="E445" s="6">
        <v>12576.960000000001</v>
      </c>
      <c r="G445" s="27"/>
      <c r="H445" s="27"/>
      <c r="I445" s="27"/>
      <c r="J445" s="27"/>
      <c r="K445" s="27"/>
      <c r="L445" s="27"/>
      <c r="M445" s="27"/>
    </row>
    <row r="446" spans="1:13" s="1" customFormat="1" x14ac:dyDescent="0.25">
      <c r="A446" s="4">
        <v>425</v>
      </c>
      <c r="B446" s="5" t="s">
        <v>424</v>
      </c>
      <c r="C446" s="6">
        <v>12557.28</v>
      </c>
      <c r="D446" s="6">
        <v>2511.46</v>
      </c>
      <c r="E446" s="6">
        <v>10045.82</v>
      </c>
      <c r="G446" s="27"/>
      <c r="H446" s="27"/>
      <c r="I446" s="27"/>
      <c r="J446" s="27"/>
      <c r="K446" s="27"/>
      <c r="L446" s="27"/>
      <c r="M446" s="27"/>
    </row>
    <row r="447" spans="1:13" s="1" customFormat="1" x14ac:dyDescent="0.25">
      <c r="A447" s="4">
        <v>426</v>
      </c>
      <c r="B447" s="5" t="s">
        <v>425</v>
      </c>
      <c r="C447" s="6">
        <v>30065.45</v>
      </c>
      <c r="D447" s="6">
        <v>6013.09</v>
      </c>
      <c r="E447" s="6">
        <v>24052.36</v>
      </c>
      <c r="G447" s="27"/>
      <c r="H447" s="27"/>
      <c r="I447" s="27"/>
      <c r="J447" s="27"/>
      <c r="K447" s="27"/>
      <c r="L447" s="27"/>
      <c r="M447" s="27"/>
    </row>
    <row r="448" spans="1:13" s="1" customFormat="1" x14ac:dyDescent="0.25">
      <c r="A448" s="4">
        <v>427</v>
      </c>
      <c r="B448" s="5" t="s">
        <v>426</v>
      </c>
      <c r="C448" s="6">
        <v>18827.72</v>
      </c>
      <c r="D448" s="6">
        <v>3765.54</v>
      </c>
      <c r="E448" s="6">
        <v>15062.18</v>
      </c>
      <c r="G448" s="27"/>
      <c r="H448" s="27"/>
      <c r="I448" s="27"/>
      <c r="J448" s="27"/>
      <c r="K448" s="27"/>
      <c r="L448" s="27"/>
      <c r="M448" s="27"/>
    </row>
    <row r="449" spans="1:13" s="1" customFormat="1" x14ac:dyDescent="0.25">
      <c r="A449" s="4">
        <v>428</v>
      </c>
      <c r="B449" s="5" t="s">
        <v>427</v>
      </c>
      <c r="C449" s="6">
        <v>0</v>
      </c>
      <c r="D449" s="6">
        <v>0</v>
      </c>
      <c r="E449" s="6">
        <v>0</v>
      </c>
      <c r="G449" s="27"/>
      <c r="H449" s="27"/>
      <c r="I449" s="27"/>
      <c r="J449" s="27"/>
      <c r="K449" s="27"/>
      <c r="L449" s="27"/>
      <c r="M449" s="27"/>
    </row>
    <row r="450" spans="1:13" s="1" customFormat="1" x14ac:dyDescent="0.25">
      <c r="A450" s="4">
        <v>429</v>
      </c>
      <c r="B450" s="5" t="s">
        <v>428</v>
      </c>
      <c r="C450" s="6">
        <v>21659.46</v>
      </c>
      <c r="D450" s="6">
        <v>4331.8900000000003</v>
      </c>
      <c r="E450" s="6">
        <v>17327.57</v>
      </c>
      <c r="G450" s="27"/>
      <c r="H450" s="27"/>
      <c r="I450" s="27"/>
      <c r="J450" s="27"/>
      <c r="K450" s="27"/>
      <c r="L450" s="27"/>
      <c r="M450" s="27"/>
    </row>
    <row r="451" spans="1:13" s="1" customFormat="1" x14ac:dyDescent="0.25">
      <c r="A451" s="4">
        <v>430</v>
      </c>
      <c r="B451" s="5" t="s">
        <v>429</v>
      </c>
      <c r="C451" s="6">
        <v>45356.02</v>
      </c>
      <c r="D451" s="6">
        <v>9071.2000000000007</v>
      </c>
      <c r="E451" s="6">
        <v>36284.819999999992</v>
      </c>
      <c r="G451" s="27"/>
      <c r="H451" s="27"/>
      <c r="I451" s="27"/>
      <c r="J451" s="27"/>
      <c r="K451" s="27"/>
      <c r="L451" s="27"/>
      <c r="M451" s="27"/>
    </row>
    <row r="452" spans="1:13" s="1" customFormat="1" x14ac:dyDescent="0.25">
      <c r="A452" s="4">
        <v>431</v>
      </c>
      <c r="B452" s="5" t="s">
        <v>430</v>
      </c>
      <c r="C452" s="6">
        <v>0</v>
      </c>
      <c r="D452" s="6">
        <v>0</v>
      </c>
      <c r="E452" s="6">
        <v>0</v>
      </c>
      <c r="G452" s="27"/>
      <c r="H452" s="27"/>
      <c r="I452" s="27"/>
      <c r="J452" s="27"/>
      <c r="K452" s="27"/>
      <c r="L452" s="27"/>
      <c r="M452" s="27"/>
    </row>
    <row r="453" spans="1:13" s="1" customFormat="1" x14ac:dyDescent="0.25">
      <c r="A453" s="4">
        <v>432</v>
      </c>
      <c r="B453" s="5" t="s">
        <v>431</v>
      </c>
      <c r="C453" s="6">
        <v>52810.49</v>
      </c>
      <c r="D453" s="6">
        <v>10562.1</v>
      </c>
      <c r="E453" s="6">
        <v>42248.39</v>
      </c>
      <c r="G453" s="27"/>
      <c r="H453" s="27"/>
      <c r="I453" s="27"/>
      <c r="J453" s="27"/>
      <c r="K453" s="27"/>
      <c r="L453" s="27"/>
      <c r="M453" s="27"/>
    </row>
    <row r="454" spans="1:13" s="1" customFormat="1" x14ac:dyDescent="0.25">
      <c r="A454" s="4">
        <v>433</v>
      </c>
      <c r="B454" s="5" t="s">
        <v>432</v>
      </c>
      <c r="C454" s="6">
        <v>536844.75</v>
      </c>
      <c r="D454" s="6">
        <v>107368.95</v>
      </c>
      <c r="E454" s="6">
        <v>429475.8</v>
      </c>
      <c r="G454" s="27"/>
      <c r="H454" s="27"/>
      <c r="I454" s="27"/>
      <c r="J454" s="27"/>
      <c r="K454" s="27"/>
      <c r="L454" s="27"/>
      <c r="M454" s="27"/>
    </row>
    <row r="455" spans="1:13" s="1" customFormat="1" x14ac:dyDescent="0.25">
      <c r="A455" s="4">
        <v>434</v>
      </c>
      <c r="B455" s="5" t="s">
        <v>433</v>
      </c>
      <c r="C455" s="6">
        <v>47323.37</v>
      </c>
      <c r="D455" s="6">
        <v>9464.67</v>
      </c>
      <c r="E455" s="6">
        <v>37858.700000000004</v>
      </c>
      <c r="G455" s="27"/>
      <c r="H455" s="27"/>
      <c r="I455" s="27"/>
      <c r="J455" s="27"/>
      <c r="K455" s="27"/>
      <c r="L455" s="27"/>
      <c r="M455" s="27"/>
    </row>
    <row r="456" spans="1:13" s="1" customFormat="1" x14ac:dyDescent="0.25">
      <c r="A456" s="4">
        <v>435</v>
      </c>
      <c r="B456" s="5" t="s">
        <v>434</v>
      </c>
      <c r="C456" s="6">
        <v>36764.57</v>
      </c>
      <c r="D456" s="6">
        <v>7352.91</v>
      </c>
      <c r="E456" s="6">
        <v>29411.66</v>
      </c>
      <c r="G456" s="27"/>
      <c r="H456" s="27"/>
      <c r="I456" s="27"/>
      <c r="J456" s="27"/>
      <c r="K456" s="27"/>
      <c r="L456" s="27"/>
      <c r="M456" s="27"/>
    </row>
    <row r="457" spans="1:13" s="1" customFormat="1" x14ac:dyDescent="0.25">
      <c r="A457" s="4">
        <v>436</v>
      </c>
      <c r="B457" s="5" t="s">
        <v>435</v>
      </c>
      <c r="C457" s="6">
        <v>15124.09</v>
      </c>
      <c r="D457" s="6">
        <v>3024.82</v>
      </c>
      <c r="E457" s="6">
        <v>12099.27</v>
      </c>
      <c r="G457" s="27"/>
      <c r="H457" s="27"/>
      <c r="I457" s="27"/>
      <c r="J457" s="27"/>
      <c r="K457" s="27"/>
      <c r="L457" s="27"/>
      <c r="M457" s="27"/>
    </row>
    <row r="458" spans="1:13" s="1" customFormat="1" x14ac:dyDescent="0.25">
      <c r="A458" s="4">
        <v>437</v>
      </c>
      <c r="B458" s="5" t="s">
        <v>436</v>
      </c>
      <c r="C458" s="6">
        <v>9621.11</v>
      </c>
      <c r="D458" s="6">
        <v>1924.22</v>
      </c>
      <c r="E458" s="6">
        <v>7696.89</v>
      </c>
      <c r="G458" s="27"/>
      <c r="H458" s="27"/>
      <c r="I458" s="27"/>
      <c r="J458" s="27"/>
      <c r="K458" s="27"/>
      <c r="L458" s="27"/>
      <c r="M458" s="27"/>
    </row>
    <row r="459" spans="1:13" s="1" customFormat="1" x14ac:dyDescent="0.25">
      <c r="A459" s="4">
        <v>438</v>
      </c>
      <c r="B459" s="5" t="s">
        <v>437</v>
      </c>
      <c r="C459" s="6">
        <v>16818.400000000001</v>
      </c>
      <c r="D459" s="6">
        <v>3363.68</v>
      </c>
      <c r="E459" s="6">
        <v>13454.720000000001</v>
      </c>
      <c r="G459" s="27"/>
      <c r="H459" s="27"/>
      <c r="I459" s="27"/>
      <c r="J459" s="27"/>
      <c r="K459" s="27"/>
      <c r="L459" s="27"/>
      <c r="M459" s="27"/>
    </row>
    <row r="460" spans="1:13" s="1" customFormat="1" x14ac:dyDescent="0.25">
      <c r="A460" s="4">
        <v>439</v>
      </c>
      <c r="B460" s="5" t="s">
        <v>438</v>
      </c>
      <c r="C460" s="6">
        <v>0</v>
      </c>
      <c r="D460" s="6">
        <v>0</v>
      </c>
      <c r="E460" s="6">
        <v>0</v>
      </c>
      <c r="G460" s="27"/>
      <c r="H460" s="27"/>
      <c r="I460" s="27"/>
      <c r="J460" s="27"/>
      <c r="K460" s="27"/>
      <c r="L460" s="27"/>
      <c r="M460" s="27"/>
    </row>
    <row r="461" spans="1:13" s="1" customFormat="1" x14ac:dyDescent="0.25">
      <c r="A461" s="4">
        <v>440</v>
      </c>
      <c r="B461" s="5" t="s">
        <v>439</v>
      </c>
      <c r="C461" s="6">
        <v>42297.88</v>
      </c>
      <c r="D461" s="6">
        <v>8459.58</v>
      </c>
      <c r="E461" s="6">
        <v>33838.299999999996</v>
      </c>
      <c r="G461" s="27"/>
      <c r="H461" s="27"/>
      <c r="I461" s="27"/>
      <c r="J461" s="27"/>
      <c r="K461" s="27"/>
      <c r="L461" s="27"/>
      <c r="M461" s="27"/>
    </row>
    <row r="462" spans="1:13" s="1" customFormat="1" x14ac:dyDescent="0.25">
      <c r="A462" s="4">
        <v>441</v>
      </c>
      <c r="B462" s="5" t="s">
        <v>440</v>
      </c>
      <c r="C462" s="6">
        <v>45430.53</v>
      </c>
      <c r="D462" s="6">
        <v>9086.11</v>
      </c>
      <c r="E462" s="6">
        <v>36344.42</v>
      </c>
      <c r="G462" s="27"/>
      <c r="H462" s="27"/>
      <c r="I462" s="27"/>
      <c r="J462" s="27"/>
      <c r="K462" s="27"/>
      <c r="L462" s="27"/>
      <c r="M462" s="27"/>
    </row>
    <row r="463" spans="1:13" s="1" customFormat="1" x14ac:dyDescent="0.25">
      <c r="A463" s="4">
        <v>442</v>
      </c>
      <c r="B463" s="5" t="s">
        <v>441</v>
      </c>
      <c r="C463" s="6">
        <v>9107.74</v>
      </c>
      <c r="D463" s="6">
        <v>1821.55</v>
      </c>
      <c r="E463" s="6">
        <v>7286.19</v>
      </c>
      <c r="G463" s="27"/>
      <c r="H463" s="27"/>
      <c r="I463" s="27"/>
      <c r="J463" s="27"/>
      <c r="K463" s="27"/>
      <c r="L463" s="27"/>
      <c r="M463" s="27"/>
    </row>
    <row r="464" spans="1:13" s="1" customFormat="1" x14ac:dyDescent="0.25">
      <c r="A464" s="4">
        <v>443</v>
      </c>
      <c r="B464" s="5" t="s">
        <v>442</v>
      </c>
      <c r="C464" s="6">
        <v>66345.31</v>
      </c>
      <c r="D464" s="6">
        <v>13269.06</v>
      </c>
      <c r="E464" s="6">
        <v>53076.25</v>
      </c>
      <c r="G464" s="27"/>
      <c r="H464" s="27"/>
      <c r="I464" s="27"/>
      <c r="J464" s="27"/>
      <c r="K464" s="27"/>
      <c r="L464" s="27"/>
      <c r="M464" s="27"/>
    </row>
    <row r="465" spans="1:13" s="1" customFormat="1" x14ac:dyDescent="0.25">
      <c r="A465" s="4">
        <v>444</v>
      </c>
      <c r="B465" s="5" t="s">
        <v>443</v>
      </c>
      <c r="C465" s="6">
        <v>15159.46</v>
      </c>
      <c r="D465" s="6">
        <v>3031.89</v>
      </c>
      <c r="E465" s="6">
        <v>12127.57</v>
      </c>
      <c r="G465" s="27"/>
      <c r="H465" s="27"/>
      <c r="I465" s="27"/>
      <c r="J465" s="27"/>
      <c r="K465" s="27"/>
      <c r="L465" s="27"/>
      <c r="M465" s="27"/>
    </row>
    <row r="466" spans="1:13" s="1" customFormat="1" x14ac:dyDescent="0.25">
      <c r="A466" s="4">
        <v>445</v>
      </c>
      <c r="B466" s="5" t="s">
        <v>444</v>
      </c>
      <c r="C466" s="6">
        <v>0</v>
      </c>
      <c r="D466" s="6">
        <v>0</v>
      </c>
      <c r="E466" s="6">
        <v>0</v>
      </c>
      <c r="G466" s="27"/>
      <c r="H466" s="27"/>
      <c r="I466" s="27"/>
      <c r="J466" s="27"/>
      <c r="K466" s="27"/>
      <c r="L466" s="27"/>
      <c r="M466" s="27"/>
    </row>
    <row r="467" spans="1:13" s="1" customFormat="1" x14ac:dyDescent="0.25">
      <c r="A467" s="4">
        <v>446</v>
      </c>
      <c r="B467" s="5" t="s">
        <v>445</v>
      </c>
      <c r="C467" s="6">
        <v>0</v>
      </c>
      <c r="D467" s="6">
        <v>0</v>
      </c>
      <c r="E467" s="6">
        <v>0</v>
      </c>
      <c r="G467" s="27"/>
      <c r="H467" s="27"/>
      <c r="I467" s="27"/>
      <c r="J467" s="27"/>
      <c r="K467" s="27"/>
      <c r="L467" s="27"/>
      <c r="M467" s="27"/>
    </row>
    <row r="468" spans="1:13" s="1" customFormat="1" x14ac:dyDescent="0.25">
      <c r="A468" s="4">
        <v>447</v>
      </c>
      <c r="B468" s="5" t="s">
        <v>446</v>
      </c>
      <c r="C468" s="6">
        <v>26773.39</v>
      </c>
      <c r="D468" s="6">
        <v>5354.68</v>
      </c>
      <c r="E468" s="6">
        <v>21418.71</v>
      </c>
      <c r="G468" s="27"/>
      <c r="H468" s="27"/>
      <c r="I468" s="27"/>
      <c r="J468" s="27"/>
      <c r="K468" s="27"/>
      <c r="L468" s="27"/>
      <c r="M468" s="27"/>
    </row>
    <row r="469" spans="1:13" s="1" customFormat="1" x14ac:dyDescent="0.25">
      <c r="A469" s="4">
        <v>448</v>
      </c>
      <c r="B469" s="5" t="s">
        <v>447</v>
      </c>
      <c r="C469" s="6">
        <v>696982.97</v>
      </c>
      <c r="D469" s="6">
        <v>139396.59</v>
      </c>
      <c r="E469" s="6">
        <v>557586.38</v>
      </c>
      <c r="G469" s="27"/>
      <c r="H469" s="27"/>
      <c r="I469" s="27"/>
      <c r="J469" s="27"/>
      <c r="K469" s="27"/>
      <c r="L469" s="27"/>
      <c r="M469" s="27"/>
    </row>
    <row r="470" spans="1:13" s="1" customFormat="1" x14ac:dyDescent="0.25">
      <c r="A470" s="4">
        <v>449</v>
      </c>
      <c r="B470" s="5" t="s">
        <v>448</v>
      </c>
      <c r="C470" s="6">
        <v>10583.51</v>
      </c>
      <c r="D470" s="6">
        <v>2116.6999999999998</v>
      </c>
      <c r="E470" s="6">
        <v>8466.8100000000013</v>
      </c>
      <c r="G470" s="27"/>
      <c r="H470" s="27"/>
      <c r="I470" s="27"/>
      <c r="J470" s="27"/>
      <c r="K470" s="27"/>
      <c r="L470" s="27"/>
      <c r="M470" s="27"/>
    </row>
    <row r="471" spans="1:13" s="1" customFormat="1" x14ac:dyDescent="0.25">
      <c r="A471" s="4">
        <v>450</v>
      </c>
      <c r="B471" s="5" t="s">
        <v>449</v>
      </c>
      <c r="C471" s="6">
        <v>0</v>
      </c>
      <c r="D471" s="6">
        <v>0</v>
      </c>
      <c r="E471" s="6">
        <v>0</v>
      </c>
      <c r="G471" s="27"/>
      <c r="H471" s="27"/>
      <c r="I471" s="27"/>
      <c r="J471" s="27"/>
      <c r="K471" s="27"/>
      <c r="L471" s="27"/>
      <c r="M471" s="27"/>
    </row>
    <row r="472" spans="1:13" s="1" customFormat="1" x14ac:dyDescent="0.25">
      <c r="A472" s="4">
        <v>451</v>
      </c>
      <c r="B472" s="5" t="s">
        <v>450</v>
      </c>
      <c r="C472" s="6">
        <v>47829.19</v>
      </c>
      <c r="D472" s="6">
        <v>9565.84</v>
      </c>
      <c r="E472" s="6">
        <v>38263.350000000006</v>
      </c>
      <c r="G472" s="27"/>
      <c r="H472" s="27"/>
      <c r="I472" s="27"/>
      <c r="J472" s="27"/>
      <c r="K472" s="27"/>
      <c r="L472" s="27"/>
      <c r="M472" s="27"/>
    </row>
    <row r="473" spans="1:13" s="1" customFormat="1" x14ac:dyDescent="0.25">
      <c r="A473" s="4">
        <v>452</v>
      </c>
      <c r="B473" s="5" t="s">
        <v>451</v>
      </c>
      <c r="C473" s="6">
        <v>220187.93</v>
      </c>
      <c r="D473" s="6">
        <v>44037.59</v>
      </c>
      <c r="E473" s="6">
        <v>176150.34</v>
      </c>
      <c r="G473" s="27"/>
      <c r="H473" s="27"/>
      <c r="I473" s="27"/>
      <c r="J473" s="27"/>
      <c r="K473" s="27"/>
      <c r="L473" s="27"/>
      <c r="M473" s="27"/>
    </row>
    <row r="474" spans="1:13" s="1" customFormat="1" x14ac:dyDescent="0.25">
      <c r="A474" s="4">
        <v>453</v>
      </c>
      <c r="B474" s="5" t="s">
        <v>452</v>
      </c>
      <c r="C474" s="6">
        <v>32763.94</v>
      </c>
      <c r="D474" s="6">
        <v>6552.79</v>
      </c>
      <c r="E474" s="6">
        <v>26211.149999999998</v>
      </c>
      <c r="G474" s="27"/>
      <c r="H474" s="27"/>
      <c r="I474" s="27"/>
      <c r="J474" s="27"/>
      <c r="K474" s="27"/>
      <c r="L474" s="27"/>
      <c r="M474" s="27"/>
    </row>
    <row r="475" spans="1:13" s="1" customFormat="1" x14ac:dyDescent="0.25">
      <c r="A475" s="4">
        <v>454</v>
      </c>
      <c r="B475" s="5" t="s">
        <v>453</v>
      </c>
      <c r="C475" s="6">
        <v>9590.61</v>
      </c>
      <c r="D475" s="6">
        <v>1918.12</v>
      </c>
      <c r="E475" s="6">
        <v>7672.4900000000007</v>
      </c>
      <c r="G475" s="27"/>
      <c r="H475" s="27"/>
      <c r="I475" s="27"/>
      <c r="J475" s="27"/>
      <c r="K475" s="27"/>
      <c r="L475" s="27"/>
      <c r="M475" s="27"/>
    </row>
    <row r="476" spans="1:13" s="1" customFormat="1" x14ac:dyDescent="0.25">
      <c r="A476" s="4">
        <v>455</v>
      </c>
      <c r="B476" s="5" t="s">
        <v>454</v>
      </c>
      <c r="C476" s="6">
        <v>9341.85</v>
      </c>
      <c r="D476" s="6">
        <v>1868.37</v>
      </c>
      <c r="E476" s="6">
        <v>7473.4800000000005</v>
      </c>
      <c r="G476" s="27"/>
      <c r="H476" s="27"/>
      <c r="I476" s="27"/>
      <c r="J476" s="27"/>
      <c r="K476" s="27"/>
      <c r="L476" s="27"/>
      <c r="M476" s="27"/>
    </row>
    <row r="477" spans="1:13" s="1" customFormat="1" x14ac:dyDescent="0.25">
      <c r="A477" s="4">
        <v>456</v>
      </c>
      <c r="B477" s="5" t="s">
        <v>455</v>
      </c>
      <c r="C477" s="6">
        <v>71733.16</v>
      </c>
      <c r="D477" s="6">
        <v>14346.63</v>
      </c>
      <c r="E477" s="6">
        <v>57386.530000000006</v>
      </c>
      <c r="G477" s="27"/>
      <c r="H477" s="27"/>
      <c r="I477" s="27"/>
      <c r="J477" s="27"/>
      <c r="K477" s="27"/>
      <c r="L477" s="27"/>
      <c r="M477" s="27"/>
    </row>
    <row r="478" spans="1:13" s="1" customFormat="1" x14ac:dyDescent="0.25">
      <c r="A478" s="4">
        <v>457</v>
      </c>
      <c r="B478" s="5" t="s">
        <v>456</v>
      </c>
      <c r="C478" s="6">
        <v>7535.41</v>
      </c>
      <c r="D478" s="6">
        <v>1507.08</v>
      </c>
      <c r="E478" s="6">
        <v>6028.33</v>
      </c>
      <c r="G478" s="27"/>
      <c r="H478" s="27"/>
      <c r="I478" s="27"/>
      <c r="J478" s="27"/>
      <c r="K478" s="27"/>
      <c r="L478" s="27"/>
      <c r="M478" s="27"/>
    </row>
    <row r="479" spans="1:13" s="1" customFormat="1" x14ac:dyDescent="0.25">
      <c r="A479" s="4">
        <v>458</v>
      </c>
      <c r="B479" s="5" t="s">
        <v>457</v>
      </c>
      <c r="C479" s="6">
        <v>14810.09</v>
      </c>
      <c r="D479" s="6">
        <v>2962.02</v>
      </c>
      <c r="E479" s="6">
        <v>11848.07</v>
      </c>
      <c r="G479" s="27"/>
      <c r="H479" s="27"/>
      <c r="I479" s="27"/>
      <c r="J479" s="27"/>
      <c r="K479" s="27"/>
      <c r="L479" s="27"/>
      <c r="M479" s="27"/>
    </row>
    <row r="480" spans="1:13" s="1" customFormat="1" x14ac:dyDescent="0.25">
      <c r="A480" s="4">
        <v>459</v>
      </c>
      <c r="B480" s="5" t="s">
        <v>458</v>
      </c>
      <c r="C480" s="6">
        <v>0</v>
      </c>
      <c r="D480" s="6">
        <v>0</v>
      </c>
      <c r="E480" s="6">
        <v>0</v>
      </c>
      <c r="G480" s="27"/>
      <c r="H480" s="27"/>
      <c r="I480" s="27"/>
      <c r="J480" s="27"/>
      <c r="K480" s="27"/>
      <c r="L480" s="27"/>
      <c r="M480" s="27"/>
    </row>
    <row r="481" spans="1:13" s="1" customFormat="1" x14ac:dyDescent="0.25">
      <c r="A481" s="4">
        <v>460</v>
      </c>
      <c r="B481" s="5" t="s">
        <v>459</v>
      </c>
      <c r="C481" s="6">
        <v>65918.84</v>
      </c>
      <c r="D481" s="6">
        <v>13183.77</v>
      </c>
      <c r="E481" s="6">
        <v>52735.069999999992</v>
      </c>
      <c r="G481" s="27"/>
      <c r="H481" s="27"/>
      <c r="I481" s="27"/>
      <c r="J481" s="27"/>
      <c r="K481" s="27"/>
      <c r="L481" s="27"/>
      <c r="M481" s="27"/>
    </row>
    <row r="482" spans="1:13" s="1" customFormat="1" x14ac:dyDescent="0.25">
      <c r="A482" s="4">
        <v>461</v>
      </c>
      <c r="B482" s="5" t="s">
        <v>460</v>
      </c>
      <c r="C482" s="6">
        <v>0</v>
      </c>
      <c r="D482" s="6">
        <v>0</v>
      </c>
      <c r="E482" s="6">
        <v>0</v>
      </c>
      <c r="G482" s="27"/>
      <c r="H482" s="27"/>
      <c r="I482" s="27"/>
      <c r="J482" s="27"/>
      <c r="K482" s="27"/>
      <c r="L482" s="27"/>
      <c r="M482" s="27"/>
    </row>
    <row r="483" spans="1:13" s="1" customFormat="1" x14ac:dyDescent="0.25">
      <c r="A483" s="4">
        <v>462</v>
      </c>
      <c r="B483" s="5" t="s">
        <v>461</v>
      </c>
      <c r="C483" s="6">
        <v>11286.84</v>
      </c>
      <c r="D483" s="6">
        <v>2257.37</v>
      </c>
      <c r="E483" s="6">
        <v>9029.4700000000012</v>
      </c>
      <c r="G483" s="27"/>
      <c r="H483" s="27"/>
      <c r="I483" s="27"/>
      <c r="J483" s="27"/>
      <c r="K483" s="27"/>
      <c r="L483" s="27"/>
      <c r="M483" s="27"/>
    </row>
    <row r="484" spans="1:13" s="1" customFormat="1" x14ac:dyDescent="0.25">
      <c r="A484" s="4">
        <v>463</v>
      </c>
      <c r="B484" s="5" t="s">
        <v>462</v>
      </c>
      <c r="C484" s="6">
        <v>21281.599999999999</v>
      </c>
      <c r="D484" s="6">
        <v>4256.32</v>
      </c>
      <c r="E484" s="6">
        <v>17025.28</v>
      </c>
      <c r="G484" s="27"/>
      <c r="H484" s="27"/>
      <c r="I484" s="27"/>
      <c r="J484" s="27"/>
      <c r="K484" s="27"/>
      <c r="L484" s="27"/>
      <c r="M484" s="27"/>
    </row>
    <row r="485" spans="1:13" s="1" customFormat="1" x14ac:dyDescent="0.25">
      <c r="A485" s="4">
        <v>464</v>
      </c>
      <c r="B485" s="5" t="s">
        <v>463</v>
      </c>
      <c r="C485" s="6">
        <v>14181.36</v>
      </c>
      <c r="D485" s="6">
        <v>2836.27</v>
      </c>
      <c r="E485" s="6">
        <v>11345.09</v>
      </c>
      <c r="G485" s="27"/>
      <c r="H485" s="27"/>
      <c r="I485" s="27"/>
      <c r="J485" s="27"/>
      <c r="K485" s="27"/>
      <c r="L485" s="27"/>
      <c r="M485" s="27"/>
    </row>
    <row r="486" spans="1:13" s="1" customFormat="1" x14ac:dyDescent="0.25">
      <c r="A486" s="4">
        <v>465</v>
      </c>
      <c r="B486" s="5" t="s">
        <v>464</v>
      </c>
      <c r="C486" s="6">
        <v>76712.61</v>
      </c>
      <c r="D486" s="6">
        <v>15342.52</v>
      </c>
      <c r="E486" s="6">
        <v>61370.09</v>
      </c>
      <c r="G486" s="27"/>
      <c r="H486" s="27"/>
      <c r="I486" s="27"/>
      <c r="J486" s="27"/>
      <c r="K486" s="27"/>
      <c r="L486" s="27"/>
      <c r="M486" s="27"/>
    </row>
    <row r="487" spans="1:13" s="1" customFormat="1" x14ac:dyDescent="0.25">
      <c r="A487" s="4">
        <v>466</v>
      </c>
      <c r="B487" s="5" t="s">
        <v>465</v>
      </c>
      <c r="C487" s="6">
        <v>7685.08</v>
      </c>
      <c r="D487" s="6">
        <v>1537.02</v>
      </c>
      <c r="E487" s="6">
        <v>6148.0599999999995</v>
      </c>
      <c r="G487" s="27"/>
      <c r="H487" s="27"/>
      <c r="I487" s="27"/>
      <c r="J487" s="27"/>
      <c r="K487" s="27"/>
      <c r="L487" s="27"/>
      <c r="M487" s="27"/>
    </row>
    <row r="488" spans="1:13" s="1" customFormat="1" x14ac:dyDescent="0.25">
      <c r="A488" s="4">
        <v>467</v>
      </c>
      <c r="B488" s="5" t="s">
        <v>466</v>
      </c>
      <c r="C488" s="6">
        <v>12283.06</v>
      </c>
      <c r="D488" s="6">
        <v>2456.61</v>
      </c>
      <c r="E488" s="6">
        <v>9826.4499999999989</v>
      </c>
      <c r="G488" s="27"/>
      <c r="H488" s="27"/>
      <c r="I488" s="27"/>
      <c r="J488" s="27"/>
      <c r="K488" s="27"/>
      <c r="L488" s="27"/>
      <c r="M488" s="27"/>
    </row>
    <row r="489" spans="1:13" s="1" customFormat="1" x14ac:dyDescent="0.25">
      <c r="A489" s="4">
        <v>468</v>
      </c>
      <c r="B489" s="5" t="s">
        <v>467</v>
      </c>
      <c r="C489" s="6">
        <v>10439.07</v>
      </c>
      <c r="D489" s="6">
        <v>2087.81</v>
      </c>
      <c r="E489" s="6">
        <v>8351.26</v>
      </c>
      <c r="G489" s="27"/>
      <c r="H489" s="27"/>
      <c r="I489" s="27"/>
      <c r="J489" s="27"/>
      <c r="K489" s="27"/>
      <c r="L489" s="27"/>
      <c r="M489" s="27"/>
    </row>
    <row r="490" spans="1:13" s="1" customFormat="1" x14ac:dyDescent="0.25">
      <c r="A490" s="4">
        <v>469</v>
      </c>
      <c r="B490" s="5" t="s">
        <v>468</v>
      </c>
      <c r="C490" s="6">
        <v>36264.42</v>
      </c>
      <c r="D490" s="6">
        <v>7252.88</v>
      </c>
      <c r="E490" s="6">
        <v>29011.539999999997</v>
      </c>
      <c r="G490" s="27"/>
      <c r="H490" s="27"/>
      <c r="I490" s="27"/>
      <c r="J490" s="27"/>
      <c r="K490" s="27"/>
      <c r="L490" s="27"/>
      <c r="M490" s="27"/>
    </row>
    <row r="491" spans="1:13" s="1" customFormat="1" x14ac:dyDescent="0.25">
      <c r="A491" s="4">
        <v>470</v>
      </c>
      <c r="B491" s="5" t="s">
        <v>469</v>
      </c>
      <c r="C491" s="6">
        <v>572533.81000000006</v>
      </c>
      <c r="D491" s="6">
        <v>114506.76</v>
      </c>
      <c r="E491" s="6">
        <v>458027.05000000005</v>
      </c>
      <c r="G491" s="27"/>
      <c r="H491" s="27"/>
      <c r="I491" s="27"/>
      <c r="J491" s="27"/>
      <c r="K491" s="27"/>
      <c r="L491" s="27"/>
      <c r="M491" s="27"/>
    </row>
    <row r="492" spans="1:13" s="1" customFormat="1" x14ac:dyDescent="0.25">
      <c r="A492" s="4">
        <v>471</v>
      </c>
      <c r="B492" s="5" t="s">
        <v>470</v>
      </c>
      <c r="C492" s="6">
        <v>234262.85</v>
      </c>
      <c r="D492" s="6">
        <v>46852.57</v>
      </c>
      <c r="E492" s="6">
        <v>187410.28</v>
      </c>
      <c r="G492" s="27"/>
      <c r="H492" s="27"/>
      <c r="I492" s="27"/>
      <c r="J492" s="27"/>
      <c r="K492" s="27"/>
      <c r="L492" s="27"/>
      <c r="M492" s="27"/>
    </row>
    <row r="493" spans="1:13" s="1" customFormat="1" x14ac:dyDescent="0.25">
      <c r="A493" s="4">
        <v>472</v>
      </c>
      <c r="B493" s="5" t="s">
        <v>471</v>
      </c>
      <c r="C493" s="6">
        <v>53711.5</v>
      </c>
      <c r="D493" s="6">
        <v>10742.3</v>
      </c>
      <c r="E493" s="6">
        <v>42969.2</v>
      </c>
      <c r="G493" s="27"/>
      <c r="H493" s="27"/>
      <c r="I493" s="27"/>
      <c r="J493" s="27"/>
      <c r="K493" s="27"/>
      <c r="L493" s="27"/>
      <c r="M493" s="27"/>
    </row>
    <row r="494" spans="1:13" s="1" customFormat="1" x14ac:dyDescent="0.25">
      <c r="A494" s="4">
        <v>473</v>
      </c>
      <c r="B494" s="5" t="s">
        <v>472</v>
      </c>
      <c r="C494" s="6">
        <v>43176.56</v>
      </c>
      <c r="D494" s="6">
        <v>8635.31</v>
      </c>
      <c r="E494" s="6">
        <v>34541.25</v>
      </c>
      <c r="G494" s="27"/>
      <c r="H494" s="27"/>
      <c r="I494" s="27"/>
      <c r="J494" s="27"/>
      <c r="K494" s="27"/>
      <c r="L494" s="27"/>
      <c r="M494" s="27"/>
    </row>
    <row r="495" spans="1:13" s="1" customFormat="1" x14ac:dyDescent="0.25">
      <c r="A495" s="4">
        <v>474</v>
      </c>
      <c r="B495" s="5" t="s">
        <v>473</v>
      </c>
      <c r="C495" s="6">
        <v>51288.29</v>
      </c>
      <c r="D495" s="6">
        <v>10257.66</v>
      </c>
      <c r="E495" s="6">
        <v>41030.630000000005</v>
      </c>
      <c r="G495" s="27"/>
      <c r="H495" s="27"/>
      <c r="I495" s="27"/>
      <c r="J495" s="27"/>
      <c r="K495" s="27"/>
      <c r="L495" s="27"/>
      <c r="M495" s="27"/>
    </row>
    <row r="496" spans="1:13" s="1" customFormat="1" x14ac:dyDescent="0.25">
      <c r="A496" s="4">
        <v>475</v>
      </c>
      <c r="B496" s="5" t="s">
        <v>474</v>
      </c>
      <c r="C496" s="6">
        <v>7928.23</v>
      </c>
      <c r="D496" s="6">
        <v>1585.65</v>
      </c>
      <c r="E496" s="6">
        <v>6342.58</v>
      </c>
      <c r="G496" s="27"/>
      <c r="H496" s="27"/>
      <c r="I496" s="27"/>
      <c r="J496" s="27"/>
      <c r="K496" s="27"/>
      <c r="L496" s="27"/>
      <c r="M496" s="27"/>
    </row>
    <row r="497" spans="1:13" s="1" customFormat="1" x14ac:dyDescent="0.25">
      <c r="A497" s="4">
        <v>476</v>
      </c>
      <c r="B497" s="5" t="s">
        <v>475</v>
      </c>
      <c r="C497" s="6">
        <v>35789.660000000003</v>
      </c>
      <c r="D497" s="6">
        <v>7157.93</v>
      </c>
      <c r="E497" s="6">
        <v>28631.730000000003</v>
      </c>
      <c r="G497" s="27"/>
      <c r="H497" s="27"/>
      <c r="I497" s="27"/>
      <c r="J497" s="27"/>
      <c r="K497" s="27"/>
      <c r="L497" s="27"/>
      <c r="M497" s="27"/>
    </row>
    <row r="498" spans="1:13" s="1" customFormat="1" x14ac:dyDescent="0.25">
      <c r="A498" s="4">
        <v>477</v>
      </c>
      <c r="B498" s="5" t="s">
        <v>476</v>
      </c>
      <c r="C498" s="6">
        <v>0</v>
      </c>
      <c r="D498" s="6">
        <v>0</v>
      </c>
      <c r="E498" s="6">
        <v>0</v>
      </c>
      <c r="G498" s="27"/>
      <c r="H498" s="27"/>
      <c r="I498" s="27"/>
      <c r="J498" s="27"/>
      <c r="K498" s="27"/>
      <c r="L498" s="27"/>
      <c r="M498" s="27"/>
    </row>
    <row r="499" spans="1:13" s="1" customFormat="1" x14ac:dyDescent="0.25">
      <c r="A499" s="4">
        <v>478</v>
      </c>
      <c r="B499" s="5" t="s">
        <v>477</v>
      </c>
      <c r="C499" s="6">
        <v>9335.68</v>
      </c>
      <c r="D499" s="6">
        <v>1867.14</v>
      </c>
      <c r="E499" s="6">
        <v>7468.54</v>
      </c>
      <c r="G499" s="27"/>
      <c r="H499" s="27"/>
      <c r="I499" s="27"/>
      <c r="J499" s="27"/>
      <c r="K499" s="27"/>
      <c r="L499" s="27"/>
      <c r="M499" s="27"/>
    </row>
    <row r="500" spans="1:13" s="1" customFormat="1" x14ac:dyDescent="0.25">
      <c r="A500" s="4">
        <v>479</v>
      </c>
      <c r="B500" s="5" t="s">
        <v>478</v>
      </c>
      <c r="C500" s="6">
        <v>220153.9</v>
      </c>
      <c r="D500" s="6">
        <v>44030.78</v>
      </c>
      <c r="E500" s="6">
        <v>176123.12</v>
      </c>
      <c r="G500" s="27"/>
      <c r="H500" s="27"/>
      <c r="I500" s="27"/>
      <c r="J500" s="27"/>
      <c r="K500" s="27"/>
      <c r="L500" s="27"/>
      <c r="M500" s="27"/>
    </row>
    <row r="501" spans="1:13" s="1" customFormat="1" x14ac:dyDescent="0.25">
      <c r="A501" s="4">
        <v>480</v>
      </c>
      <c r="B501" s="5" t="s">
        <v>479</v>
      </c>
      <c r="C501" s="6">
        <v>0</v>
      </c>
      <c r="D501" s="6">
        <v>0</v>
      </c>
      <c r="E501" s="6">
        <v>0</v>
      </c>
      <c r="G501" s="27"/>
      <c r="H501" s="27"/>
      <c r="I501" s="27"/>
      <c r="J501" s="27"/>
      <c r="K501" s="27"/>
      <c r="L501" s="27"/>
      <c r="M501" s="27"/>
    </row>
    <row r="502" spans="1:13" s="1" customFormat="1" x14ac:dyDescent="0.25">
      <c r="A502" s="4">
        <v>481</v>
      </c>
      <c r="B502" s="5" t="s">
        <v>480</v>
      </c>
      <c r="C502" s="6">
        <v>0</v>
      </c>
      <c r="D502" s="6">
        <v>0</v>
      </c>
      <c r="E502" s="6">
        <v>0</v>
      </c>
      <c r="G502" s="27"/>
      <c r="H502" s="27"/>
      <c r="I502" s="27"/>
      <c r="J502" s="27"/>
      <c r="K502" s="27"/>
      <c r="L502" s="27"/>
      <c r="M502" s="27"/>
    </row>
    <row r="503" spans="1:13" s="1" customFormat="1" x14ac:dyDescent="0.25">
      <c r="A503" s="4">
        <v>482</v>
      </c>
      <c r="B503" s="5" t="s">
        <v>481</v>
      </c>
      <c r="C503" s="6">
        <v>12381.53</v>
      </c>
      <c r="D503" s="6">
        <v>2476.31</v>
      </c>
      <c r="E503" s="6">
        <v>9905.2200000000012</v>
      </c>
      <c r="G503" s="27"/>
      <c r="H503" s="27"/>
      <c r="I503" s="27"/>
      <c r="J503" s="27"/>
      <c r="K503" s="27"/>
      <c r="L503" s="27"/>
      <c r="M503" s="27"/>
    </row>
    <row r="504" spans="1:13" s="1" customFormat="1" x14ac:dyDescent="0.25">
      <c r="A504" s="4">
        <v>483</v>
      </c>
      <c r="B504" s="5" t="s">
        <v>482</v>
      </c>
      <c r="C504" s="6">
        <v>19838.849999999999</v>
      </c>
      <c r="D504" s="6">
        <v>3967.77</v>
      </c>
      <c r="E504" s="6">
        <v>15871.079999999998</v>
      </c>
      <c r="G504" s="27"/>
      <c r="H504" s="27"/>
      <c r="I504" s="27"/>
      <c r="J504" s="27"/>
      <c r="K504" s="27"/>
      <c r="L504" s="27"/>
      <c r="M504" s="27"/>
    </row>
    <row r="505" spans="1:13" s="1" customFormat="1" x14ac:dyDescent="0.25">
      <c r="A505" s="4">
        <v>484</v>
      </c>
      <c r="B505" s="5" t="s">
        <v>483</v>
      </c>
      <c r="C505" s="6">
        <v>16033.62</v>
      </c>
      <c r="D505" s="6">
        <v>3206.72</v>
      </c>
      <c r="E505" s="6">
        <v>12826.900000000001</v>
      </c>
      <c r="G505" s="27"/>
      <c r="H505" s="27"/>
      <c r="I505" s="27"/>
      <c r="J505" s="27"/>
      <c r="K505" s="27"/>
      <c r="L505" s="27"/>
      <c r="M505" s="27"/>
    </row>
    <row r="506" spans="1:13" s="1" customFormat="1" x14ac:dyDescent="0.25">
      <c r="A506" s="4">
        <v>485</v>
      </c>
      <c r="B506" s="5" t="s">
        <v>484</v>
      </c>
      <c r="C506" s="6">
        <v>13385.08</v>
      </c>
      <c r="D506" s="6">
        <v>2677.02</v>
      </c>
      <c r="E506" s="6">
        <v>10708.06</v>
      </c>
      <c r="G506" s="27"/>
      <c r="H506" s="27"/>
      <c r="I506" s="27"/>
      <c r="J506" s="27"/>
      <c r="K506" s="27"/>
      <c r="L506" s="27"/>
      <c r="M506" s="27"/>
    </row>
    <row r="507" spans="1:13" s="1" customFormat="1" x14ac:dyDescent="0.25">
      <c r="A507" s="4">
        <v>486</v>
      </c>
      <c r="B507" s="5" t="s">
        <v>485</v>
      </c>
      <c r="C507" s="6">
        <v>27642.01</v>
      </c>
      <c r="D507" s="6">
        <v>5528.4</v>
      </c>
      <c r="E507" s="6">
        <v>22113.61</v>
      </c>
      <c r="G507" s="27"/>
      <c r="H507" s="27"/>
      <c r="I507" s="27"/>
      <c r="J507" s="27"/>
      <c r="K507" s="27"/>
      <c r="L507" s="27"/>
      <c r="M507" s="27"/>
    </row>
    <row r="508" spans="1:13" s="1" customFormat="1" x14ac:dyDescent="0.25">
      <c r="A508" s="4">
        <v>487</v>
      </c>
      <c r="B508" s="5" t="s">
        <v>486</v>
      </c>
      <c r="C508" s="6">
        <v>29925.89</v>
      </c>
      <c r="D508" s="6">
        <v>5985.18</v>
      </c>
      <c r="E508" s="6">
        <v>23940.71</v>
      </c>
      <c r="G508" s="27"/>
      <c r="H508" s="27"/>
      <c r="I508" s="27"/>
      <c r="J508" s="27"/>
      <c r="K508" s="27"/>
      <c r="L508" s="27"/>
      <c r="M508" s="27"/>
    </row>
    <row r="509" spans="1:13" s="1" customFormat="1" x14ac:dyDescent="0.25">
      <c r="A509" s="4">
        <v>488</v>
      </c>
      <c r="B509" s="5" t="s">
        <v>487</v>
      </c>
      <c r="C509" s="6">
        <v>8351.93</v>
      </c>
      <c r="D509" s="6">
        <v>1670.39</v>
      </c>
      <c r="E509" s="6">
        <v>6681.54</v>
      </c>
      <c r="G509" s="27"/>
      <c r="H509" s="27"/>
      <c r="I509" s="27"/>
      <c r="J509" s="27"/>
      <c r="K509" s="27"/>
      <c r="L509" s="27"/>
      <c r="M509" s="27"/>
    </row>
    <row r="510" spans="1:13" s="1" customFormat="1" x14ac:dyDescent="0.25">
      <c r="A510" s="4">
        <v>489</v>
      </c>
      <c r="B510" s="5" t="s">
        <v>488</v>
      </c>
      <c r="C510" s="6">
        <v>18276.939999999999</v>
      </c>
      <c r="D510" s="6">
        <v>3655.39</v>
      </c>
      <c r="E510" s="6">
        <v>14621.55</v>
      </c>
      <c r="G510" s="27"/>
      <c r="H510" s="27"/>
      <c r="I510" s="27"/>
      <c r="J510" s="27"/>
      <c r="K510" s="27"/>
      <c r="L510" s="27"/>
      <c r="M510" s="27"/>
    </row>
    <row r="511" spans="1:13" s="1" customFormat="1" x14ac:dyDescent="0.25">
      <c r="A511" s="4">
        <v>490</v>
      </c>
      <c r="B511" s="5" t="s">
        <v>489</v>
      </c>
      <c r="C511" s="6">
        <v>14769.04</v>
      </c>
      <c r="D511" s="6">
        <v>2953.81</v>
      </c>
      <c r="E511" s="6">
        <v>11815.230000000001</v>
      </c>
      <c r="G511" s="27"/>
      <c r="H511" s="27"/>
      <c r="I511" s="27"/>
      <c r="J511" s="27"/>
      <c r="K511" s="27"/>
      <c r="L511" s="27"/>
      <c r="M511" s="27"/>
    </row>
    <row r="512" spans="1:13" s="1" customFormat="1" x14ac:dyDescent="0.25">
      <c r="A512" s="4">
        <v>491</v>
      </c>
      <c r="B512" s="5" t="s">
        <v>490</v>
      </c>
      <c r="C512" s="6">
        <v>23177.22</v>
      </c>
      <c r="D512" s="6">
        <v>4635.4399999999996</v>
      </c>
      <c r="E512" s="6">
        <v>18541.780000000002</v>
      </c>
      <c r="G512" s="27"/>
      <c r="H512" s="27"/>
      <c r="I512" s="27"/>
      <c r="J512" s="27"/>
      <c r="K512" s="27"/>
      <c r="L512" s="27"/>
      <c r="M512" s="27"/>
    </row>
    <row r="513" spans="1:13" s="1" customFormat="1" x14ac:dyDescent="0.25">
      <c r="A513" s="4">
        <v>492</v>
      </c>
      <c r="B513" s="5" t="s">
        <v>491</v>
      </c>
      <c r="C513" s="6">
        <v>26595.02</v>
      </c>
      <c r="D513" s="6">
        <v>5319</v>
      </c>
      <c r="E513" s="6">
        <v>21276.02</v>
      </c>
      <c r="G513" s="27"/>
      <c r="H513" s="27"/>
      <c r="I513" s="27"/>
      <c r="J513" s="27"/>
      <c r="K513" s="27"/>
      <c r="L513" s="27"/>
      <c r="M513" s="27"/>
    </row>
    <row r="514" spans="1:13" s="1" customFormat="1" x14ac:dyDescent="0.25">
      <c r="A514" s="4">
        <v>493</v>
      </c>
      <c r="B514" s="5" t="s">
        <v>492</v>
      </c>
      <c r="C514" s="6">
        <v>185378.82</v>
      </c>
      <c r="D514" s="6">
        <v>37075.760000000002</v>
      </c>
      <c r="E514" s="6">
        <v>148303.06</v>
      </c>
      <c r="G514" s="27"/>
      <c r="H514" s="27"/>
      <c r="I514" s="27"/>
      <c r="J514" s="27"/>
      <c r="K514" s="27"/>
      <c r="L514" s="27"/>
      <c r="M514" s="27"/>
    </row>
    <row r="515" spans="1:13" s="1" customFormat="1" x14ac:dyDescent="0.25">
      <c r="A515" s="4">
        <v>494</v>
      </c>
      <c r="B515" s="5" t="s">
        <v>493</v>
      </c>
      <c r="C515" s="6">
        <v>8304.1200000000008</v>
      </c>
      <c r="D515" s="6">
        <v>1660.82</v>
      </c>
      <c r="E515" s="6">
        <v>6643.3000000000011</v>
      </c>
      <c r="G515" s="27"/>
      <c r="H515" s="27"/>
      <c r="I515" s="27"/>
      <c r="J515" s="27"/>
      <c r="K515" s="27"/>
      <c r="L515" s="27"/>
      <c r="M515" s="27"/>
    </row>
    <row r="516" spans="1:13" s="1" customFormat="1" x14ac:dyDescent="0.25">
      <c r="A516" s="4">
        <v>495</v>
      </c>
      <c r="B516" s="5" t="s">
        <v>494</v>
      </c>
      <c r="C516" s="6">
        <v>11207.44</v>
      </c>
      <c r="D516" s="6">
        <v>2241.4899999999998</v>
      </c>
      <c r="E516" s="6">
        <v>8965.9500000000007</v>
      </c>
      <c r="G516" s="27"/>
      <c r="H516" s="27"/>
      <c r="I516" s="27"/>
      <c r="J516" s="27"/>
      <c r="K516" s="27"/>
      <c r="L516" s="27"/>
      <c r="M516" s="27"/>
    </row>
    <row r="517" spans="1:13" s="1" customFormat="1" x14ac:dyDescent="0.25">
      <c r="A517" s="4">
        <v>496</v>
      </c>
      <c r="B517" s="5" t="s">
        <v>495</v>
      </c>
      <c r="C517" s="6">
        <v>14648.14</v>
      </c>
      <c r="D517" s="6">
        <v>2929.63</v>
      </c>
      <c r="E517" s="6">
        <v>11718.509999999998</v>
      </c>
      <c r="G517" s="27"/>
      <c r="H517" s="27"/>
      <c r="I517" s="27"/>
      <c r="J517" s="27"/>
      <c r="K517" s="27"/>
      <c r="L517" s="27"/>
      <c r="M517" s="27"/>
    </row>
    <row r="518" spans="1:13" s="1" customFormat="1" x14ac:dyDescent="0.25">
      <c r="A518" s="4">
        <v>497</v>
      </c>
      <c r="B518" s="5" t="s">
        <v>496</v>
      </c>
      <c r="C518" s="6">
        <v>28279.59</v>
      </c>
      <c r="D518" s="6">
        <v>5655.92</v>
      </c>
      <c r="E518" s="6">
        <v>22623.67</v>
      </c>
      <c r="G518" s="27"/>
      <c r="H518" s="27"/>
      <c r="I518" s="27"/>
      <c r="J518" s="27"/>
      <c r="K518" s="27"/>
      <c r="L518" s="27"/>
      <c r="M518" s="27"/>
    </row>
    <row r="519" spans="1:13" s="1" customFormat="1" x14ac:dyDescent="0.25">
      <c r="A519" s="4">
        <v>498</v>
      </c>
      <c r="B519" s="5" t="s">
        <v>497</v>
      </c>
      <c r="C519" s="6">
        <v>125610.88</v>
      </c>
      <c r="D519" s="6">
        <v>25122.18</v>
      </c>
      <c r="E519" s="6">
        <v>100488.70000000001</v>
      </c>
      <c r="G519" s="27"/>
      <c r="H519" s="27"/>
      <c r="I519" s="27"/>
      <c r="J519" s="27"/>
      <c r="K519" s="27"/>
      <c r="L519" s="27"/>
      <c r="M519" s="27"/>
    </row>
    <row r="520" spans="1:13" s="1" customFormat="1" x14ac:dyDescent="0.25">
      <c r="A520" s="4">
        <v>499</v>
      </c>
      <c r="B520" s="5" t="s">
        <v>498</v>
      </c>
      <c r="C520" s="6">
        <v>57465.919999999998</v>
      </c>
      <c r="D520" s="6">
        <v>11493.18</v>
      </c>
      <c r="E520" s="6">
        <v>45972.74</v>
      </c>
      <c r="G520" s="27"/>
      <c r="H520" s="27"/>
      <c r="I520" s="27"/>
      <c r="J520" s="27"/>
      <c r="K520" s="27"/>
      <c r="L520" s="27"/>
      <c r="M520" s="27"/>
    </row>
    <row r="521" spans="1:13" s="1" customFormat="1" x14ac:dyDescent="0.25">
      <c r="A521" s="4">
        <v>500</v>
      </c>
      <c r="B521" s="5" t="s">
        <v>499</v>
      </c>
      <c r="C521" s="6">
        <v>9310.9699999999993</v>
      </c>
      <c r="D521" s="6">
        <v>1862.19</v>
      </c>
      <c r="E521" s="6">
        <v>7448.7799999999988</v>
      </c>
      <c r="G521" s="27"/>
      <c r="H521" s="27"/>
      <c r="I521" s="27"/>
      <c r="J521" s="27"/>
      <c r="K521" s="27"/>
      <c r="L521" s="27"/>
      <c r="M521" s="27"/>
    </row>
    <row r="522" spans="1:13" s="1" customFormat="1" x14ac:dyDescent="0.25">
      <c r="A522" s="4">
        <v>501</v>
      </c>
      <c r="B522" s="5" t="s">
        <v>500</v>
      </c>
      <c r="C522" s="6">
        <v>11599.89</v>
      </c>
      <c r="D522" s="6">
        <v>2319.98</v>
      </c>
      <c r="E522" s="6">
        <v>9279.91</v>
      </c>
      <c r="G522" s="27"/>
      <c r="H522" s="27"/>
      <c r="I522" s="27"/>
      <c r="J522" s="27"/>
      <c r="K522" s="27"/>
      <c r="L522" s="27"/>
      <c r="M522" s="27"/>
    </row>
    <row r="523" spans="1:13" s="1" customFormat="1" x14ac:dyDescent="0.25">
      <c r="A523" s="4">
        <v>502</v>
      </c>
      <c r="B523" s="5" t="s">
        <v>501</v>
      </c>
      <c r="C523" s="6">
        <v>0</v>
      </c>
      <c r="D523" s="6">
        <v>0</v>
      </c>
      <c r="E523" s="6">
        <v>0</v>
      </c>
      <c r="G523" s="27"/>
      <c r="H523" s="27"/>
      <c r="I523" s="27"/>
      <c r="J523" s="27"/>
      <c r="K523" s="27"/>
      <c r="L523" s="27"/>
      <c r="M523" s="27"/>
    </row>
    <row r="524" spans="1:13" s="1" customFormat="1" x14ac:dyDescent="0.25">
      <c r="A524" s="4">
        <v>503</v>
      </c>
      <c r="B524" s="5" t="s">
        <v>502</v>
      </c>
      <c r="C524" s="6">
        <v>14902.5</v>
      </c>
      <c r="D524" s="6">
        <v>2980.5</v>
      </c>
      <c r="E524" s="6">
        <v>11922</v>
      </c>
      <c r="G524" s="27"/>
      <c r="H524" s="27"/>
      <c r="I524" s="27"/>
      <c r="J524" s="27"/>
      <c r="K524" s="27"/>
      <c r="L524" s="27"/>
      <c r="M524" s="27"/>
    </row>
    <row r="525" spans="1:13" s="1" customFormat="1" x14ac:dyDescent="0.25">
      <c r="A525" s="4">
        <v>504</v>
      </c>
      <c r="B525" s="5" t="s">
        <v>503</v>
      </c>
      <c r="C525" s="6">
        <v>11578.48</v>
      </c>
      <c r="D525" s="6">
        <v>2315.6999999999998</v>
      </c>
      <c r="E525" s="6">
        <v>9262.7799999999988</v>
      </c>
      <c r="G525" s="27"/>
      <c r="H525" s="27"/>
      <c r="I525" s="27"/>
      <c r="J525" s="27"/>
      <c r="K525" s="27"/>
      <c r="L525" s="27"/>
      <c r="M525" s="27"/>
    </row>
    <row r="526" spans="1:13" s="1" customFormat="1" x14ac:dyDescent="0.25">
      <c r="A526" s="4">
        <v>505</v>
      </c>
      <c r="B526" s="5" t="s">
        <v>504</v>
      </c>
      <c r="C526" s="6">
        <v>32282.35</v>
      </c>
      <c r="D526" s="6">
        <v>6456.47</v>
      </c>
      <c r="E526" s="6">
        <v>25825.879999999997</v>
      </c>
      <c r="G526" s="27"/>
      <c r="H526" s="27"/>
      <c r="I526" s="27"/>
      <c r="J526" s="27"/>
      <c r="K526" s="27"/>
      <c r="L526" s="27"/>
      <c r="M526" s="27"/>
    </row>
    <row r="527" spans="1:13" s="1" customFormat="1" x14ac:dyDescent="0.25">
      <c r="A527" s="4">
        <v>506</v>
      </c>
      <c r="B527" s="5" t="s">
        <v>505</v>
      </c>
      <c r="C527" s="6">
        <v>16888.150000000001</v>
      </c>
      <c r="D527" s="6">
        <v>3377.63</v>
      </c>
      <c r="E527" s="6">
        <v>13510.52</v>
      </c>
      <c r="G527" s="27"/>
      <c r="H527" s="27"/>
      <c r="I527" s="27"/>
      <c r="J527" s="27"/>
      <c r="K527" s="27"/>
      <c r="L527" s="27"/>
      <c r="M527" s="27"/>
    </row>
    <row r="528" spans="1:13" s="1" customFormat="1" x14ac:dyDescent="0.25">
      <c r="A528" s="4">
        <v>507</v>
      </c>
      <c r="B528" s="5" t="s">
        <v>506</v>
      </c>
      <c r="C528" s="6">
        <v>0</v>
      </c>
      <c r="D528" s="6">
        <v>0</v>
      </c>
      <c r="E528" s="6">
        <v>0</v>
      </c>
      <c r="G528" s="27"/>
      <c r="H528" s="27"/>
      <c r="I528" s="27"/>
      <c r="J528" s="27"/>
      <c r="K528" s="27"/>
      <c r="L528" s="27"/>
      <c r="M528" s="27"/>
    </row>
    <row r="529" spans="1:13" s="1" customFormat="1" x14ac:dyDescent="0.25">
      <c r="A529" s="4">
        <v>508</v>
      </c>
      <c r="B529" s="5" t="s">
        <v>507</v>
      </c>
      <c r="C529" s="6">
        <v>24588.11</v>
      </c>
      <c r="D529" s="6">
        <v>4917.62</v>
      </c>
      <c r="E529" s="6">
        <v>19670.490000000002</v>
      </c>
      <c r="G529" s="27"/>
      <c r="H529" s="27"/>
      <c r="I529" s="27"/>
      <c r="J529" s="27"/>
      <c r="K529" s="27"/>
      <c r="L529" s="27"/>
      <c r="M529" s="27"/>
    </row>
    <row r="530" spans="1:13" s="1" customFormat="1" x14ac:dyDescent="0.25">
      <c r="A530" s="4">
        <v>509</v>
      </c>
      <c r="B530" s="5" t="s">
        <v>508</v>
      </c>
      <c r="C530" s="6">
        <v>11804.78</v>
      </c>
      <c r="D530" s="6">
        <v>2360.96</v>
      </c>
      <c r="E530" s="6">
        <v>9443.82</v>
      </c>
      <c r="G530" s="27"/>
      <c r="H530" s="27"/>
      <c r="I530" s="27"/>
      <c r="J530" s="27"/>
      <c r="K530" s="27"/>
      <c r="L530" s="27"/>
      <c r="M530" s="27"/>
    </row>
    <row r="531" spans="1:13" s="1" customFormat="1" x14ac:dyDescent="0.25">
      <c r="A531" s="4">
        <v>510</v>
      </c>
      <c r="B531" s="5" t="s">
        <v>509</v>
      </c>
      <c r="C531" s="6">
        <v>17433.16</v>
      </c>
      <c r="D531" s="6">
        <v>3486.63</v>
      </c>
      <c r="E531" s="6">
        <v>13946.529999999999</v>
      </c>
      <c r="G531" s="27"/>
      <c r="H531" s="27"/>
      <c r="I531" s="27"/>
      <c r="J531" s="27"/>
      <c r="K531" s="27"/>
      <c r="L531" s="27"/>
      <c r="M531" s="27"/>
    </row>
    <row r="532" spans="1:13" s="1" customFormat="1" x14ac:dyDescent="0.25">
      <c r="A532" s="4">
        <v>511</v>
      </c>
      <c r="B532" s="5" t="s">
        <v>510</v>
      </c>
      <c r="C532" s="6">
        <v>43448.87</v>
      </c>
      <c r="D532" s="6">
        <v>8689.77</v>
      </c>
      <c r="E532" s="6">
        <v>34759.100000000006</v>
      </c>
      <c r="G532" s="27"/>
      <c r="H532" s="27"/>
      <c r="I532" s="27"/>
      <c r="J532" s="27"/>
      <c r="K532" s="27"/>
      <c r="L532" s="27"/>
      <c r="M532" s="27"/>
    </row>
    <row r="533" spans="1:13" s="1" customFormat="1" x14ac:dyDescent="0.25">
      <c r="A533" s="4">
        <v>512</v>
      </c>
      <c r="B533" s="5" t="s">
        <v>511</v>
      </c>
      <c r="C533" s="6">
        <v>121994.64</v>
      </c>
      <c r="D533" s="6">
        <v>24398.93</v>
      </c>
      <c r="E533" s="6">
        <v>97595.709999999992</v>
      </c>
      <c r="G533" s="27"/>
      <c r="H533" s="27"/>
      <c r="I533" s="27"/>
      <c r="J533" s="27"/>
      <c r="K533" s="27"/>
      <c r="L533" s="27"/>
      <c r="M533" s="27"/>
    </row>
    <row r="534" spans="1:13" s="1" customFormat="1" x14ac:dyDescent="0.25">
      <c r="A534" s="4">
        <v>513</v>
      </c>
      <c r="B534" s="5" t="s">
        <v>512</v>
      </c>
      <c r="C534" s="6">
        <v>20389.88</v>
      </c>
      <c r="D534" s="6">
        <v>4077.98</v>
      </c>
      <c r="E534" s="6">
        <v>16311.900000000001</v>
      </c>
      <c r="G534" s="27"/>
      <c r="H534" s="27"/>
      <c r="I534" s="27"/>
      <c r="J534" s="27"/>
      <c r="K534" s="27"/>
      <c r="L534" s="27"/>
      <c r="M534" s="27"/>
    </row>
    <row r="535" spans="1:13" s="1" customFormat="1" x14ac:dyDescent="0.25">
      <c r="A535" s="4">
        <v>514</v>
      </c>
      <c r="B535" s="5" t="s">
        <v>513</v>
      </c>
      <c r="C535" s="6">
        <v>46996.11</v>
      </c>
      <c r="D535" s="6">
        <v>9399.2199999999993</v>
      </c>
      <c r="E535" s="6">
        <v>37596.89</v>
      </c>
      <c r="G535" s="27"/>
      <c r="H535" s="27"/>
      <c r="I535" s="27"/>
      <c r="J535" s="27"/>
      <c r="K535" s="27"/>
      <c r="L535" s="27"/>
      <c r="M535" s="27"/>
    </row>
    <row r="536" spans="1:13" s="1" customFormat="1" x14ac:dyDescent="0.25">
      <c r="A536" s="4">
        <v>515</v>
      </c>
      <c r="B536" s="5" t="s">
        <v>514</v>
      </c>
      <c r="C536" s="6">
        <v>101845.45</v>
      </c>
      <c r="D536" s="6">
        <v>20369.09</v>
      </c>
      <c r="E536" s="6">
        <v>81476.36</v>
      </c>
      <c r="G536" s="27"/>
      <c r="H536" s="27"/>
      <c r="I536" s="27"/>
      <c r="J536" s="27"/>
      <c r="K536" s="27"/>
      <c r="L536" s="27"/>
      <c r="M536" s="27"/>
    </row>
    <row r="537" spans="1:13" s="1" customFormat="1" x14ac:dyDescent="0.25">
      <c r="A537" s="4">
        <v>516</v>
      </c>
      <c r="B537" s="5" t="s">
        <v>515</v>
      </c>
      <c r="C537" s="6">
        <v>79961.02</v>
      </c>
      <c r="D537" s="6">
        <v>15992.2</v>
      </c>
      <c r="E537" s="6">
        <v>63968.820000000007</v>
      </c>
      <c r="G537" s="27"/>
      <c r="H537" s="27"/>
      <c r="I537" s="27"/>
      <c r="J537" s="27"/>
      <c r="K537" s="27"/>
      <c r="L537" s="27"/>
      <c r="M537" s="27"/>
    </row>
    <row r="538" spans="1:13" s="1" customFormat="1" x14ac:dyDescent="0.25">
      <c r="A538" s="4">
        <v>517</v>
      </c>
      <c r="B538" s="5" t="s">
        <v>516</v>
      </c>
      <c r="C538" s="6">
        <v>38571.660000000003</v>
      </c>
      <c r="D538" s="6">
        <v>7714.33</v>
      </c>
      <c r="E538" s="6">
        <v>30857.33</v>
      </c>
      <c r="G538" s="27"/>
      <c r="H538" s="27"/>
      <c r="I538" s="27"/>
      <c r="J538" s="27"/>
      <c r="K538" s="27"/>
      <c r="L538" s="27"/>
      <c r="M538" s="27"/>
    </row>
    <row r="539" spans="1:13" s="1" customFormat="1" x14ac:dyDescent="0.25">
      <c r="A539" s="4">
        <v>518</v>
      </c>
      <c r="B539" s="5" t="s">
        <v>517</v>
      </c>
      <c r="C539" s="6">
        <v>645870.88</v>
      </c>
      <c r="D539" s="6">
        <v>129174.17</v>
      </c>
      <c r="E539" s="6">
        <v>516696.71</v>
      </c>
      <c r="G539" s="27"/>
      <c r="H539" s="27"/>
      <c r="I539" s="27"/>
      <c r="J539" s="27"/>
      <c r="K539" s="27"/>
      <c r="L539" s="27"/>
      <c r="M539" s="27"/>
    </row>
    <row r="540" spans="1:13" s="1" customFormat="1" x14ac:dyDescent="0.25">
      <c r="A540" s="4">
        <v>519</v>
      </c>
      <c r="B540" s="5" t="s">
        <v>518</v>
      </c>
      <c r="C540" s="6">
        <v>14176.03</v>
      </c>
      <c r="D540" s="6">
        <v>2835.21</v>
      </c>
      <c r="E540" s="6">
        <v>11340.82</v>
      </c>
      <c r="G540" s="27"/>
      <c r="H540" s="27"/>
      <c r="I540" s="27"/>
      <c r="J540" s="27"/>
      <c r="K540" s="27"/>
      <c r="L540" s="27"/>
      <c r="M540" s="27"/>
    </row>
    <row r="541" spans="1:13" s="1" customFormat="1" x14ac:dyDescent="0.25">
      <c r="A541" s="4">
        <v>520</v>
      </c>
      <c r="B541" s="5" t="s">
        <v>519</v>
      </c>
      <c r="C541" s="6">
        <v>87220.66</v>
      </c>
      <c r="D541" s="6">
        <v>17444.13</v>
      </c>
      <c r="E541" s="6">
        <v>69776.53</v>
      </c>
      <c r="G541" s="27"/>
      <c r="H541" s="27"/>
      <c r="I541" s="27"/>
      <c r="J541" s="27"/>
      <c r="K541" s="27"/>
      <c r="L541" s="27"/>
      <c r="M541" s="27"/>
    </row>
    <row r="542" spans="1:13" s="1" customFormat="1" x14ac:dyDescent="0.25">
      <c r="A542" s="4">
        <v>521</v>
      </c>
      <c r="B542" s="5" t="s">
        <v>520</v>
      </c>
      <c r="C542" s="6">
        <v>137241.95000000001</v>
      </c>
      <c r="D542" s="6">
        <v>27448.39</v>
      </c>
      <c r="E542" s="6">
        <v>109793.56000000001</v>
      </c>
      <c r="G542" s="27"/>
      <c r="H542" s="27"/>
      <c r="I542" s="27"/>
      <c r="J542" s="27"/>
      <c r="K542" s="27"/>
      <c r="L542" s="27"/>
      <c r="M542" s="27"/>
    </row>
    <row r="543" spans="1:13" s="1" customFormat="1" x14ac:dyDescent="0.25">
      <c r="A543" s="4">
        <v>522</v>
      </c>
      <c r="B543" s="5" t="s">
        <v>521</v>
      </c>
      <c r="C543" s="6">
        <v>40444.239999999998</v>
      </c>
      <c r="D543" s="6">
        <v>8088.85</v>
      </c>
      <c r="E543" s="6">
        <v>32355.39</v>
      </c>
      <c r="G543" s="27"/>
      <c r="H543" s="27"/>
      <c r="I543" s="27"/>
      <c r="J543" s="27"/>
      <c r="K543" s="27"/>
      <c r="L543" s="27"/>
      <c r="M543" s="27"/>
    </row>
    <row r="544" spans="1:13" s="1" customFormat="1" x14ac:dyDescent="0.25">
      <c r="A544" s="4">
        <v>523</v>
      </c>
      <c r="B544" s="5" t="s">
        <v>522</v>
      </c>
      <c r="C544" s="6">
        <v>12295.51</v>
      </c>
      <c r="D544" s="6">
        <v>2459.1</v>
      </c>
      <c r="E544" s="6">
        <v>9836.41</v>
      </c>
      <c r="G544" s="27"/>
      <c r="H544" s="27"/>
      <c r="I544" s="27"/>
      <c r="J544" s="27"/>
      <c r="K544" s="27"/>
      <c r="L544" s="27"/>
      <c r="M544" s="27"/>
    </row>
    <row r="545" spans="1:13" s="1" customFormat="1" x14ac:dyDescent="0.25">
      <c r="A545" s="4">
        <v>524</v>
      </c>
      <c r="B545" s="5" t="s">
        <v>523</v>
      </c>
      <c r="C545" s="6">
        <v>20655.439999999999</v>
      </c>
      <c r="D545" s="6">
        <v>4131.09</v>
      </c>
      <c r="E545" s="6">
        <v>16524.349999999999</v>
      </c>
      <c r="G545" s="27"/>
      <c r="H545" s="27"/>
      <c r="I545" s="27"/>
      <c r="J545" s="27"/>
      <c r="K545" s="27"/>
      <c r="L545" s="27"/>
      <c r="M545" s="27"/>
    </row>
    <row r="546" spans="1:13" s="1" customFormat="1" x14ac:dyDescent="0.25">
      <c r="A546" s="4">
        <v>525</v>
      </c>
      <c r="B546" s="5" t="s">
        <v>524</v>
      </c>
      <c r="C546" s="6">
        <v>948211.86</v>
      </c>
      <c r="D546" s="6">
        <v>189642.37</v>
      </c>
      <c r="E546" s="6">
        <v>758569.49</v>
      </c>
      <c r="G546" s="27"/>
      <c r="H546" s="27"/>
      <c r="I546" s="27"/>
      <c r="J546" s="27"/>
      <c r="K546" s="27"/>
      <c r="L546" s="27"/>
      <c r="M546" s="27"/>
    </row>
    <row r="547" spans="1:13" s="1" customFormat="1" x14ac:dyDescent="0.25">
      <c r="A547" s="4">
        <v>526</v>
      </c>
      <c r="B547" s="5" t="s">
        <v>525</v>
      </c>
      <c r="C547" s="6">
        <v>32764.19</v>
      </c>
      <c r="D547" s="6">
        <v>6552.84</v>
      </c>
      <c r="E547" s="6">
        <v>26211.35</v>
      </c>
      <c r="G547" s="27"/>
      <c r="H547" s="27"/>
      <c r="I547" s="27"/>
      <c r="J547" s="27"/>
      <c r="K547" s="27"/>
      <c r="L547" s="27"/>
      <c r="M547" s="27"/>
    </row>
    <row r="548" spans="1:13" s="1" customFormat="1" x14ac:dyDescent="0.25">
      <c r="A548" s="4">
        <v>527</v>
      </c>
      <c r="B548" s="5" t="s">
        <v>526</v>
      </c>
      <c r="C548" s="6">
        <v>27734.12</v>
      </c>
      <c r="D548" s="6">
        <v>5546.82</v>
      </c>
      <c r="E548" s="6">
        <v>22187.3</v>
      </c>
      <c r="G548" s="27"/>
      <c r="H548" s="27"/>
      <c r="I548" s="27"/>
      <c r="J548" s="27"/>
      <c r="K548" s="27"/>
      <c r="L548" s="27"/>
      <c r="M548" s="27"/>
    </row>
    <row r="549" spans="1:13" s="1" customFormat="1" x14ac:dyDescent="0.25">
      <c r="A549" s="4">
        <v>528</v>
      </c>
      <c r="B549" s="5" t="s">
        <v>527</v>
      </c>
      <c r="C549" s="6">
        <v>0</v>
      </c>
      <c r="D549" s="6">
        <v>0</v>
      </c>
      <c r="E549" s="6">
        <v>0</v>
      </c>
      <c r="G549" s="27"/>
      <c r="H549" s="27"/>
      <c r="I549" s="27"/>
      <c r="J549" s="27"/>
      <c r="K549" s="27"/>
      <c r="L549" s="27"/>
      <c r="M549" s="27"/>
    </row>
    <row r="550" spans="1:13" s="1" customFormat="1" x14ac:dyDescent="0.25">
      <c r="A550" s="4">
        <v>529</v>
      </c>
      <c r="B550" s="5" t="s">
        <v>528</v>
      </c>
      <c r="C550" s="6">
        <v>24841.37</v>
      </c>
      <c r="D550" s="6">
        <v>4968.2700000000004</v>
      </c>
      <c r="E550" s="6">
        <v>19873.099999999999</v>
      </c>
      <c r="G550" s="27"/>
      <c r="H550" s="27"/>
      <c r="I550" s="27"/>
      <c r="J550" s="27"/>
      <c r="K550" s="27"/>
      <c r="L550" s="27"/>
      <c r="M550" s="27"/>
    </row>
    <row r="551" spans="1:13" s="1" customFormat="1" x14ac:dyDescent="0.25">
      <c r="A551" s="4">
        <v>530</v>
      </c>
      <c r="B551" s="5" t="s">
        <v>529</v>
      </c>
      <c r="C551" s="6">
        <v>0</v>
      </c>
      <c r="D551" s="6">
        <v>0</v>
      </c>
      <c r="E551" s="6">
        <v>0</v>
      </c>
      <c r="G551" s="27"/>
      <c r="H551" s="27"/>
      <c r="I551" s="27"/>
      <c r="J551" s="27"/>
      <c r="K551" s="27"/>
      <c r="L551" s="27"/>
      <c r="M551" s="27"/>
    </row>
    <row r="552" spans="1:13" s="1" customFormat="1" x14ac:dyDescent="0.25">
      <c r="A552" s="4">
        <v>531</v>
      </c>
      <c r="B552" s="5" t="s">
        <v>530</v>
      </c>
      <c r="C552" s="6">
        <v>13289.17</v>
      </c>
      <c r="D552" s="6">
        <v>2657.83</v>
      </c>
      <c r="E552" s="6">
        <v>10631.34</v>
      </c>
      <c r="G552" s="27"/>
      <c r="H552" s="27"/>
      <c r="I552" s="27"/>
      <c r="J552" s="27"/>
      <c r="K552" s="27"/>
      <c r="L552" s="27"/>
      <c r="M552" s="27"/>
    </row>
    <row r="553" spans="1:13" s="1" customFormat="1" x14ac:dyDescent="0.25">
      <c r="A553" s="4">
        <v>532</v>
      </c>
      <c r="B553" s="5" t="s">
        <v>531</v>
      </c>
      <c r="C553" s="6">
        <v>0</v>
      </c>
      <c r="D553" s="6">
        <v>0</v>
      </c>
      <c r="E553" s="6">
        <v>0</v>
      </c>
      <c r="G553" s="27"/>
      <c r="H553" s="27"/>
      <c r="I553" s="27"/>
      <c r="J553" s="27"/>
      <c r="K553" s="27"/>
      <c r="L553" s="27"/>
      <c r="M553" s="27"/>
    </row>
    <row r="554" spans="1:13" s="1" customFormat="1" x14ac:dyDescent="0.25">
      <c r="A554" s="4">
        <v>533</v>
      </c>
      <c r="B554" s="5" t="s">
        <v>532</v>
      </c>
      <c r="C554" s="6">
        <v>7930.22</v>
      </c>
      <c r="D554" s="6">
        <v>1586.04</v>
      </c>
      <c r="E554" s="6">
        <v>6344.18</v>
      </c>
      <c r="G554" s="27"/>
      <c r="H554" s="27"/>
      <c r="I554" s="27"/>
      <c r="J554" s="27"/>
      <c r="K554" s="27"/>
      <c r="L554" s="27"/>
      <c r="M554" s="27"/>
    </row>
    <row r="555" spans="1:13" s="1" customFormat="1" x14ac:dyDescent="0.25">
      <c r="A555" s="4">
        <v>534</v>
      </c>
      <c r="B555" s="5" t="s">
        <v>533</v>
      </c>
      <c r="C555" s="6">
        <v>78369.679999999993</v>
      </c>
      <c r="D555" s="6">
        <v>15673.94</v>
      </c>
      <c r="E555" s="6">
        <v>62695.739999999991</v>
      </c>
      <c r="G555" s="27"/>
      <c r="H555" s="27"/>
      <c r="I555" s="27"/>
      <c r="J555" s="27"/>
      <c r="K555" s="27"/>
      <c r="L555" s="27"/>
      <c r="M555" s="27"/>
    </row>
    <row r="556" spans="1:13" s="1" customFormat="1" x14ac:dyDescent="0.25">
      <c r="A556" s="4">
        <v>535</v>
      </c>
      <c r="B556" s="5" t="s">
        <v>534</v>
      </c>
      <c r="C556" s="6">
        <v>15589.64</v>
      </c>
      <c r="D556" s="6">
        <v>3117.93</v>
      </c>
      <c r="E556" s="6">
        <v>12471.71</v>
      </c>
      <c r="G556" s="27"/>
      <c r="H556" s="27"/>
      <c r="I556" s="27"/>
      <c r="J556" s="27"/>
      <c r="K556" s="27"/>
      <c r="L556" s="27"/>
      <c r="M556" s="27"/>
    </row>
    <row r="557" spans="1:13" s="1" customFormat="1" x14ac:dyDescent="0.25">
      <c r="A557" s="4">
        <v>536</v>
      </c>
      <c r="B557" s="5" t="s">
        <v>535</v>
      </c>
      <c r="C557" s="6">
        <v>25678.44</v>
      </c>
      <c r="D557" s="6">
        <v>5135.6899999999996</v>
      </c>
      <c r="E557" s="6">
        <v>20542.75</v>
      </c>
      <c r="G557" s="27"/>
      <c r="H557" s="27"/>
      <c r="I557" s="27"/>
      <c r="J557" s="27"/>
      <c r="K557" s="27"/>
      <c r="L557" s="27"/>
      <c r="M557" s="27"/>
    </row>
    <row r="558" spans="1:13" s="1" customFormat="1" x14ac:dyDescent="0.25">
      <c r="A558" s="4">
        <v>537</v>
      </c>
      <c r="B558" s="5" t="s">
        <v>536</v>
      </c>
      <c r="C558" s="6">
        <v>14896.08</v>
      </c>
      <c r="D558" s="6">
        <v>2979.22</v>
      </c>
      <c r="E558" s="6">
        <v>11916.86</v>
      </c>
      <c r="G558" s="27"/>
      <c r="H558" s="27"/>
      <c r="I558" s="27"/>
      <c r="J558" s="27"/>
      <c r="K558" s="27"/>
      <c r="L558" s="27"/>
      <c r="M558" s="27"/>
    </row>
    <row r="559" spans="1:13" s="1" customFormat="1" x14ac:dyDescent="0.25">
      <c r="A559" s="4">
        <v>538</v>
      </c>
      <c r="B559" s="5" t="s">
        <v>537</v>
      </c>
      <c r="C559" s="6">
        <v>10417.18</v>
      </c>
      <c r="D559" s="6">
        <v>2083.44</v>
      </c>
      <c r="E559" s="6">
        <v>8333.74</v>
      </c>
      <c r="G559" s="27"/>
      <c r="H559" s="27"/>
      <c r="I559" s="27"/>
      <c r="J559" s="27"/>
      <c r="K559" s="27"/>
      <c r="L559" s="27"/>
      <c r="M559" s="27"/>
    </row>
    <row r="560" spans="1:13" s="1" customFormat="1" x14ac:dyDescent="0.25">
      <c r="A560" s="4">
        <v>539</v>
      </c>
      <c r="B560" s="5" t="s">
        <v>538</v>
      </c>
      <c r="C560" s="6">
        <v>39165.85</v>
      </c>
      <c r="D560" s="6">
        <v>7833.17</v>
      </c>
      <c r="E560" s="6">
        <v>31332.68</v>
      </c>
      <c r="G560" s="27"/>
      <c r="H560" s="27"/>
      <c r="I560" s="27"/>
      <c r="J560" s="27"/>
      <c r="K560" s="27"/>
      <c r="L560" s="27"/>
      <c r="M560" s="27"/>
    </row>
    <row r="561" spans="1:13" s="1" customFormat="1" x14ac:dyDescent="0.25">
      <c r="A561" s="4">
        <v>540</v>
      </c>
      <c r="B561" s="5" t="s">
        <v>539</v>
      </c>
      <c r="C561" s="6">
        <v>34169.339999999997</v>
      </c>
      <c r="D561" s="6">
        <v>6833.87</v>
      </c>
      <c r="E561" s="6">
        <v>27335.469999999998</v>
      </c>
      <c r="G561" s="27"/>
      <c r="H561" s="27"/>
      <c r="I561" s="27"/>
      <c r="J561" s="27"/>
      <c r="K561" s="27"/>
      <c r="L561" s="27"/>
      <c r="M561" s="27"/>
    </row>
    <row r="562" spans="1:13" s="1" customFormat="1" x14ac:dyDescent="0.25">
      <c r="A562" s="4">
        <v>541</v>
      </c>
      <c r="B562" s="5" t="s">
        <v>540</v>
      </c>
      <c r="C562" s="6">
        <v>21607.84</v>
      </c>
      <c r="D562" s="6">
        <v>4321.57</v>
      </c>
      <c r="E562" s="6">
        <v>17286.27</v>
      </c>
      <c r="G562" s="27"/>
      <c r="H562" s="27"/>
      <c r="I562" s="27"/>
      <c r="J562" s="27"/>
      <c r="K562" s="27"/>
      <c r="L562" s="27"/>
      <c r="M562" s="27"/>
    </row>
    <row r="563" spans="1:13" s="1" customFormat="1" x14ac:dyDescent="0.25">
      <c r="A563" s="4">
        <v>542</v>
      </c>
      <c r="B563" s="5" t="s">
        <v>541</v>
      </c>
      <c r="C563" s="6">
        <v>24572.639999999999</v>
      </c>
      <c r="D563" s="6">
        <v>4914.53</v>
      </c>
      <c r="E563" s="6">
        <v>19658.11</v>
      </c>
      <c r="G563" s="27"/>
      <c r="H563" s="27"/>
      <c r="I563" s="27"/>
      <c r="J563" s="27"/>
      <c r="K563" s="27"/>
      <c r="L563" s="27"/>
      <c r="M563" s="27"/>
    </row>
    <row r="564" spans="1:13" s="1" customFormat="1" x14ac:dyDescent="0.25">
      <c r="A564" s="4">
        <v>543</v>
      </c>
      <c r="B564" s="5" t="s">
        <v>542</v>
      </c>
      <c r="C564" s="6">
        <v>34370.519999999997</v>
      </c>
      <c r="D564" s="6">
        <v>6874.1</v>
      </c>
      <c r="E564" s="6">
        <v>27496.42</v>
      </c>
      <c r="G564" s="27"/>
      <c r="H564" s="27"/>
      <c r="I564" s="27"/>
      <c r="J564" s="27"/>
      <c r="K564" s="27"/>
      <c r="L564" s="27"/>
      <c r="M564" s="27"/>
    </row>
    <row r="565" spans="1:13" s="1" customFormat="1" x14ac:dyDescent="0.25">
      <c r="A565" s="4">
        <v>544</v>
      </c>
      <c r="B565" s="5" t="s">
        <v>543</v>
      </c>
      <c r="C565" s="6">
        <v>18088.28</v>
      </c>
      <c r="D565" s="6">
        <v>3617.66</v>
      </c>
      <c r="E565" s="6">
        <v>14470.619999999999</v>
      </c>
      <c r="G565" s="27"/>
      <c r="H565" s="27"/>
      <c r="I565" s="27"/>
      <c r="J565" s="27"/>
      <c r="K565" s="27"/>
      <c r="L565" s="27"/>
      <c r="M565" s="27"/>
    </row>
    <row r="566" spans="1:13" s="1" customFormat="1" x14ac:dyDescent="0.25">
      <c r="A566" s="4">
        <v>545</v>
      </c>
      <c r="B566" s="5" t="s">
        <v>544</v>
      </c>
      <c r="C566" s="6">
        <v>33401.51</v>
      </c>
      <c r="D566" s="6">
        <v>6680.3</v>
      </c>
      <c r="E566" s="6">
        <v>26721.210000000003</v>
      </c>
      <c r="G566" s="27"/>
      <c r="H566" s="27"/>
      <c r="I566" s="27"/>
      <c r="J566" s="27"/>
      <c r="K566" s="27"/>
      <c r="L566" s="27"/>
      <c r="M566" s="27"/>
    </row>
    <row r="567" spans="1:13" s="1" customFormat="1" x14ac:dyDescent="0.25">
      <c r="A567" s="4">
        <v>546</v>
      </c>
      <c r="B567" s="5" t="s">
        <v>545</v>
      </c>
      <c r="C567" s="6">
        <v>394942.75</v>
      </c>
      <c r="D567" s="6">
        <v>78988.55</v>
      </c>
      <c r="E567" s="6">
        <v>315954.2</v>
      </c>
      <c r="G567" s="27"/>
      <c r="H567" s="27"/>
      <c r="I567" s="27"/>
      <c r="J567" s="27"/>
      <c r="K567" s="27"/>
      <c r="L567" s="27"/>
      <c r="M567" s="27"/>
    </row>
    <row r="568" spans="1:13" s="1" customFormat="1" x14ac:dyDescent="0.25">
      <c r="A568" s="4">
        <v>547</v>
      </c>
      <c r="B568" s="5" t="s">
        <v>546</v>
      </c>
      <c r="C568" s="6">
        <v>0</v>
      </c>
      <c r="D568" s="6">
        <v>0</v>
      </c>
      <c r="E568" s="6">
        <v>0</v>
      </c>
      <c r="G568" s="27"/>
      <c r="H568" s="27"/>
      <c r="I568" s="27"/>
      <c r="J568" s="27"/>
      <c r="K568" s="27"/>
      <c r="L568" s="27"/>
      <c r="M568" s="27"/>
    </row>
    <row r="569" spans="1:13" s="1" customFormat="1" x14ac:dyDescent="0.25">
      <c r="A569" s="4">
        <v>548</v>
      </c>
      <c r="B569" s="5" t="s">
        <v>547</v>
      </c>
      <c r="C569" s="6">
        <v>165727.04000000001</v>
      </c>
      <c r="D569" s="6">
        <v>33145.410000000003</v>
      </c>
      <c r="E569" s="6">
        <v>132581.63</v>
      </c>
      <c r="G569" s="27"/>
      <c r="H569" s="27"/>
      <c r="I569" s="27"/>
      <c r="J569" s="27"/>
      <c r="K569" s="27"/>
      <c r="L569" s="27"/>
      <c r="M569" s="27"/>
    </row>
    <row r="570" spans="1:13" s="1" customFormat="1" x14ac:dyDescent="0.25">
      <c r="A570" s="4">
        <v>549</v>
      </c>
      <c r="B570" s="5" t="s">
        <v>548</v>
      </c>
      <c r="C570" s="6">
        <v>26661.59</v>
      </c>
      <c r="D570" s="6">
        <v>5332.32</v>
      </c>
      <c r="E570" s="6">
        <v>21329.27</v>
      </c>
      <c r="G570" s="27"/>
      <c r="H570" s="27"/>
      <c r="I570" s="27"/>
      <c r="J570" s="27"/>
      <c r="K570" s="27"/>
      <c r="L570" s="27"/>
      <c r="M570" s="27"/>
    </row>
    <row r="571" spans="1:13" s="1" customFormat="1" x14ac:dyDescent="0.25">
      <c r="A571" s="4">
        <v>550</v>
      </c>
      <c r="B571" s="5" t="s">
        <v>549</v>
      </c>
      <c r="C571" s="6">
        <v>17484.919999999998</v>
      </c>
      <c r="D571" s="6">
        <v>3496.98</v>
      </c>
      <c r="E571" s="6">
        <v>13987.939999999999</v>
      </c>
      <c r="G571" s="27"/>
      <c r="H571" s="27"/>
      <c r="I571" s="27"/>
      <c r="J571" s="27"/>
      <c r="K571" s="27"/>
      <c r="L571" s="27"/>
      <c r="M571" s="27"/>
    </row>
    <row r="572" spans="1:13" s="1" customFormat="1" x14ac:dyDescent="0.25">
      <c r="A572" s="4">
        <v>551</v>
      </c>
      <c r="B572" s="5" t="s">
        <v>550</v>
      </c>
      <c r="C572" s="6">
        <v>9349.9</v>
      </c>
      <c r="D572" s="6">
        <v>1869.98</v>
      </c>
      <c r="E572" s="6">
        <v>7479.92</v>
      </c>
      <c r="G572" s="27"/>
      <c r="H572" s="27"/>
      <c r="I572" s="27"/>
      <c r="J572" s="27"/>
      <c r="K572" s="27"/>
      <c r="L572" s="27"/>
      <c r="M572" s="27"/>
    </row>
    <row r="573" spans="1:13" s="1" customFormat="1" x14ac:dyDescent="0.25">
      <c r="A573" s="4">
        <v>552</v>
      </c>
      <c r="B573" s="5" t="s">
        <v>551</v>
      </c>
      <c r="C573" s="6">
        <v>10850.55</v>
      </c>
      <c r="D573" s="6">
        <v>2170.11</v>
      </c>
      <c r="E573" s="6">
        <v>8680.4399999999987</v>
      </c>
      <c r="G573" s="27"/>
      <c r="H573" s="27"/>
      <c r="I573" s="27"/>
      <c r="J573" s="27"/>
      <c r="K573" s="27"/>
      <c r="L573" s="27"/>
      <c r="M573" s="27"/>
    </row>
    <row r="574" spans="1:13" s="1" customFormat="1" x14ac:dyDescent="0.25">
      <c r="A574" s="4">
        <v>553</v>
      </c>
      <c r="B574" s="5" t="s">
        <v>552</v>
      </c>
      <c r="C574" s="6">
        <v>16519.22</v>
      </c>
      <c r="D574" s="6">
        <v>3303.84</v>
      </c>
      <c r="E574" s="6">
        <v>13215.380000000001</v>
      </c>
      <c r="G574" s="27"/>
      <c r="H574" s="27"/>
      <c r="I574" s="27"/>
      <c r="J574" s="27"/>
      <c r="K574" s="27"/>
      <c r="L574" s="27"/>
      <c r="M574" s="27"/>
    </row>
    <row r="575" spans="1:13" s="1" customFormat="1" x14ac:dyDescent="0.25">
      <c r="A575" s="4">
        <v>554</v>
      </c>
      <c r="B575" s="5" t="s">
        <v>553</v>
      </c>
      <c r="C575" s="6">
        <v>17564.16</v>
      </c>
      <c r="D575" s="6">
        <v>3512.83</v>
      </c>
      <c r="E575" s="6">
        <v>14051.33</v>
      </c>
      <c r="G575" s="27"/>
      <c r="H575" s="27"/>
      <c r="I575" s="27"/>
      <c r="J575" s="27"/>
      <c r="K575" s="27"/>
      <c r="L575" s="27"/>
      <c r="M575" s="27"/>
    </row>
    <row r="576" spans="1:13" s="1" customFormat="1" x14ac:dyDescent="0.25">
      <c r="A576" s="4">
        <v>555</v>
      </c>
      <c r="B576" s="5" t="s">
        <v>554</v>
      </c>
      <c r="C576" s="6">
        <v>135021.12</v>
      </c>
      <c r="D576" s="6">
        <v>27004.22</v>
      </c>
      <c r="E576" s="6">
        <v>108016.9</v>
      </c>
      <c r="G576" s="27"/>
      <c r="H576" s="27"/>
      <c r="I576" s="27"/>
      <c r="J576" s="27"/>
      <c r="K576" s="27"/>
      <c r="L576" s="27"/>
      <c r="M576" s="27"/>
    </row>
    <row r="577" spans="1:13" s="1" customFormat="1" x14ac:dyDescent="0.25">
      <c r="A577" s="4">
        <v>556</v>
      </c>
      <c r="B577" s="5" t="s">
        <v>555</v>
      </c>
      <c r="C577" s="6">
        <v>31042.86</v>
      </c>
      <c r="D577" s="6">
        <v>6208.57</v>
      </c>
      <c r="E577" s="6">
        <v>24834.29</v>
      </c>
      <c r="G577" s="27"/>
      <c r="H577" s="27"/>
      <c r="I577" s="27"/>
      <c r="J577" s="27"/>
      <c r="K577" s="27"/>
      <c r="L577" s="27"/>
      <c r="M577" s="27"/>
    </row>
    <row r="578" spans="1:13" s="1" customFormat="1" x14ac:dyDescent="0.25">
      <c r="A578" s="4">
        <v>557</v>
      </c>
      <c r="B578" s="5" t="s">
        <v>556</v>
      </c>
      <c r="C578" s="6">
        <v>48117.279999999999</v>
      </c>
      <c r="D578" s="6">
        <v>9623.4599999999991</v>
      </c>
      <c r="E578" s="6">
        <v>38493.82</v>
      </c>
      <c r="G578" s="27"/>
      <c r="H578" s="27"/>
      <c r="I578" s="27"/>
      <c r="J578" s="27"/>
      <c r="K578" s="27"/>
      <c r="L578" s="27"/>
      <c r="M578" s="27"/>
    </row>
    <row r="579" spans="1:13" s="1" customFormat="1" x14ac:dyDescent="0.25">
      <c r="A579" s="4">
        <v>558</v>
      </c>
      <c r="B579" s="5" t="s">
        <v>557</v>
      </c>
      <c r="C579" s="6">
        <v>33079.69</v>
      </c>
      <c r="D579" s="6">
        <v>6615.94</v>
      </c>
      <c r="E579" s="6">
        <v>26463.750000000004</v>
      </c>
      <c r="G579" s="27"/>
      <c r="H579" s="27"/>
      <c r="I579" s="27"/>
      <c r="J579" s="27"/>
      <c r="K579" s="27"/>
      <c r="L579" s="27"/>
      <c r="M579" s="27"/>
    </row>
    <row r="580" spans="1:13" s="1" customFormat="1" x14ac:dyDescent="0.25">
      <c r="A580" s="4">
        <v>559</v>
      </c>
      <c r="B580" s="5" t="s">
        <v>558</v>
      </c>
      <c r="C580" s="6">
        <v>13092.63</v>
      </c>
      <c r="D580" s="6">
        <v>2618.5300000000002</v>
      </c>
      <c r="E580" s="6">
        <v>10474.099999999999</v>
      </c>
      <c r="G580" s="27"/>
      <c r="H580" s="27"/>
      <c r="I580" s="27"/>
      <c r="J580" s="27"/>
      <c r="K580" s="27"/>
      <c r="L580" s="27"/>
      <c r="M580" s="27"/>
    </row>
    <row r="581" spans="1:13" s="1" customFormat="1" x14ac:dyDescent="0.25">
      <c r="A581" s="4">
        <v>560</v>
      </c>
      <c r="B581" s="5" t="s">
        <v>559</v>
      </c>
      <c r="C581" s="6">
        <v>18338.73</v>
      </c>
      <c r="D581" s="6">
        <v>3667.75</v>
      </c>
      <c r="E581" s="6">
        <v>14670.98</v>
      </c>
      <c r="G581" s="27"/>
      <c r="H581" s="27"/>
      <c r="I581" s="27"/>
      <c r="J581" s="27"/>
      <c r="K581" s="27"/>
      <c r="L581" s="27"/>
      <c r="M581" s="27"/>
    </row>
    <row r="582" spans="1:13" s="1" customFormat="1" x14ac:dyDescent="0.25">
      <c r="A582" s="4">
        <v>561</v>
      </c>
      <c r="B582" s="5" t="s">
        <v>560</v>
      </c>
      <c r="C582" s="6">
        <v>0</v>
      </c>
      <c r="D582" s="6">
        <v>0</v>
      </c>
      <c r="E582" s="6">
        <v>0</v>
      </c>
      <c r="G582" s="27"/>
      <c r="H582" s="27"/>
      <c r="I582" s="27"/>
      <c r="J582" s="27"/>
      <c r="K582" s="27"/>
      <c r="L582" s="27"/>
      <c r="M582" s="27"/>
    </row>
    <row r="583" spans="1:13" s="1" customFormat="1" x14ac:dyDescent="0.25">
      <c r="A583" s="4">
        <v>562</v>
      </c>
      <c r="B583" s="5" t="s">
        <v>561</v>
      </c>
      <c r="C583" s="6">
        <v>7369.78</v>
      </c>
      <c r="D583" s="6">
        <v>1473.96</v>
      </c>
      <c r="E583" s="6">
        <v>5895.82</v>
      </c>
      <c r="G583" s="27"/>
      <c r="H583" s="27"/>
      <c r="I583" s="27"/>
      <c r="J583" s="27"/>
      <c r="K583" s="27"/>
      <c r="L583" s="27"/>
      <c r="M583" s="27"/>
    </row>
    <row r="584" spans="1:13" s="1" customFormat="1" x14ac:dyDescent="0.25">
      <c r="A584" s="4">
        <v>563</v>
      </c>
      <c r="B584" s="5" t="s">
        <v>562</v>
      </c>
      <c r="C584" s="6">
        <v>26880.66</v>
      </c>
      <c r="D584" s="6">
        <v>5376.13</v>
      </c>
      <c r="E584" s="6">
        <v>21504.53</v>
      </c>
      <c r="G584" s="27"/>
      <c r="H584" s="27"/>
      <c r="I584" s="27"/>
      <c r="J584" s="27"/>
      <c r="K584" s="27"/>
      <c r="L584" s="27"/>
      <c r="M584" s="27"/>
    </row>
    <row r="585" spans="1:13" s="1" customFormat="1" x14ac:dyDescent="0.25">
      <c r="A585" s="4">
        <v>564</v>
      </c>
      <c r="B585" s="5" t="s">
        <v>563</v>
      </c>
      <c r="C585" s="6">
        <v>35191.93</v>
      </c>
      <c r="D585" s="6">
        <v>7038.39</v>
      </c>
      <c r="E585" s="6">
        <v>28153.54</v>
      </c>
      <c r="G585" s="27"/>
      <c r="H585" s="27"/>
      <c r="I585" s="27"/>
      <c r="J585" s="27"/>
      <c r="K585" s="27"/>
      <c r="L585" s="27"/>
      <c r="M585" s="27"/>
    </row>
    <row r="586" spans="1:13" s="1" customFormat="1" x14ac:dyDescent="0.25">
      <c r="A586" s="4">
        <v>565</v>
      </c>
      <c r="B586" s="5" t="s">
        <v>564</v>
      </c>
      <c r="C586" s="6">
        <v>15209.8</v>
      </c>
      <c r="D586" s="6">
        <v>3041.96</v>
      </c>
      <c r="E586" s="6">
        <v>12167.84</v>
      </c>
      <c r="G586" s="27"/>
      <c r="H586" s="27"/>
      <c r="I586" s="27"/>
      <c r="J586" s="27"/>
      <c r="K586" s="27"/>
      <c r="L586" s="27"/>
      <c r="M586" s="27"/>
    </row>
    <row r="587" spans="1:13" s="1" customFormat="1" x14ac:dyDescent="0.25">
      <c r="A587" s="4">
        <v>566</v>
      </c>
      <c r="B587" s="5" t="s">
        <v>565</v>
      </c>
      <c r="C587" s="6">
        <v>18291.009999999998</v>
      </c>
      <c r="D587" s="6">
        <v>3658.2</v>
      </c>
      <c r="E587" s="6">
        <v>14632.809999999998</v>
      </c>
      <c r="G587" s="27"/>
      <c r="H587" s="27"/>
      <c r="I587" s="27"/>
      <c r="J587" s="27"/>
      <c r="K587" s="27"/>
      <c r="L587" s="27"/>
      <c r="M587" s="27"/>
    </row>
    <row r="588" spans="1:13" s="1" customFormat="1" x14ac:dyDescent="0.25">
      <c r="A588" s="4">
        <v>567</v>
      </c>
      <c r="B588" s="5" t="s">
        <v>566</v>
      </c>
      <c r="C588" s="6">
        <v>257346.83</v>
      </c>
      <c r="D588" s="6">
        <v>51469.37</v>
      </c>
      <c r="E588" s="6">
        <v>205877.46</v>
      </c>
      <c r="G588" s="27"/>
      <c r="H588" s="27"/>
      <c r="I588" s="27"/>
      <c r="J588" s="27"/>
      <c r="K588" s="27"/>
      <c r="L588" s="27"/>
      <c r="M588" s="27"/>
    </row>
    <row r="589" spans="1:13" s="1" customFormat="1" x14ac:dyDescent="0.25">
      <c r="A589" s="4">
        <v>568</v>
      </c>
      <c r="B589" s="5" t="s">
        <v>567</v>
      </c>
      <c r="C589" s="6">
        <v>23380.26</v>
      </c>
      <c r="D589" s="6">
        <v>4676.05</v>
      </c>
      <c r="E589" s="6">
        <v>18704.21</v>
      </c>
      <c r="G589" s="27"/>
      <c r="H589" s="27"/>
      <c r="I589" s="27"/>
      <c r="J589" s="27"/>
      <c r="K589" s="27"/>
      <c r="L589" s="27"/>
      <c r="M589" s="27"/>
    </row>
    <row r="590" spans="1:13" s="1" customFormat="1" x14ac:dyDescent="0.25">
      <c r="A590" s="4">
        <v>569</v>
      </c>
      <c r="B590" s="5" t="s">
        <v>568</v>
      </c>
      <c r="C590" s="6">
        <v>0</v>
      </c>
      <c r="D590" s="6">
        <v>0</v>
      </c>
      <c r="E590" s="6">
        <v>0</v>
      </c>
      <c r="G590" s="27"/>
      <c r="H590" s="27"/>
      <c r="I590" s="27"/>
      <c r="J590" s="27"/>
      <c r="K590" s="27"/>
      <c r="L590" s="27"/>
      <c r="M590" s="27"/>
    </row>
    <row r="591" spans="1:13" s="1" customFormat="1" x14ac:dyDescent="0.25">
      <c r="A591" s="4">
        <v>570</v>
      </c>
      <c r="B591" s="5" t="s">
        <v>569</v>
      </c>
      <c r="C591" s="6">
        <v>49591.98</v>
      </c>
      <c r="D591" s="6">
        <v>9918.4</v>
      </c>
      <c r="E591" s="6">
        <v>39673.58</v>
      </c>
      <c r="G591" s="27"/>
      <c r="H591" s="27"/>
      <c r="I591" s="27"/>
      <c r="J591" s="27"/>
      <c r="K591" s="27"/>
      <c r="L591" s="27"/>
      <c r="M591" s="27"/>
    </row>
    <row r="592" spans="1:13" s="1" customFormat="1" x14ac:dyDescent="0.25">
      <c r="A592" s="4">
        <v>571</v>
      </c>
      <c r="B592" s="5" t="s">
        <v>570</v>
      </c>
      <c r="C592" s="6">
        <v>36201.83</v>
      </c>
      <c r="D592" s="6">
        <v>7240.37</v>
      </c>
      <c r="E592" s="6">
        <v>28961.460000000003</v>
      </c>
      <c r="G592" s="27"/>
      <c r="H592" s="27"/>
      <c r="I592" s="27"/>
      <c r="J592" s="27"/>
      <c r="K592" s="27"/>
      <c r="L592" s="27"/>
      <c r="M592" s="27"/>
    </row>
    <row r="593" spans="1:13" s="1" customFormat="1" x14ac:dyDescent="0.25">
      <c r="A593" s="4">
        <v>572</v>
      </c>
      <c r="B593" s="5" t="s">
        <v>571</v>
      </c>
      <c r="C593" s="6">
        <v>153150.81</v>
      </c>
      <c r="D593" s="6">
        <v>30630.16</v>
      </c>
      <c r="E593" s="6">
        <v>122520.65</v>
      </c>
      <c r="G593" s="27"/>
      <c r="H593" s="27"/>
      <c r="I593" s="27"/>
      <c r="J593" s="27"/>
      <c r="K593" s="27"/>
      <c r="L593" s="27"/>
      <c r="M593" s="27"/>
    </row>
    <row r="594" spans="1:13" s="1" customFormat="1" x14ac:dyDescent="0.25">
      <c r="A594" s="4">
        <v>573</v>
      </c>
      <c r="B594" s="5" t="s">
        <v>572</v>
      </c>
      <c r="C594" s="6">
        <v>12430.55</v>
      </c>
      <c r="D594" s="6">
        <v>2486.11</v>
      </c>
      <c r="E594" s="6">
        <v>9944.4399999999987</v>
      </c>
      <c r="G594" s="27"/>
      <c r="H594" s="27"/>
      <c r="I594" s="27"/>
      <c r="J594" s="27"/>
      <c r="K594" s="27"/>
      <c r="L594" s="27"/>
      <c r="M594" s="27"/>
    </row>
    <row r="595" spans="1:13" s="1" customFormat="1" x14ac:dyDescent="0.25">
      <c r="A595" s="4">
        <v>574</v>
      </c>
      <c r="B595" s="5" t="s">
        <v>573</v>
      </c>
      <c r="C595" s="6">
        <v>20823.32</v>
      </c>
      <c r="D595" s="6">
        <v>4164.66</v>
      </c>
      <c r="E595" s="6">
        <v>16658.66</v>
      </c>
      <c r="G595" s="27"/>
      <c r="H595" s="27"/>
      <c r="I595" s="27"/>
      <c r="J595" s="27"/>
      <c r="K595" s="27"/>
      <c r="L595" s="27"/>
      <c r="M595" s="27"/>
    </row>
    <row r="596" spans="1:13" s="1" customFormat="1" x14ac:dyDescent="0.25">
      <c r="A596" s="4">
        <v>575</v>
      </c>
      <c r="B596" s="5" t="s">
        <v>574</v>
      </c>
      <c r="C596" s="6">
        <v>11221.58</v>
      </c>
      <c r="D596" s="6">
        <v>2244.3200000000002</v>
      </c>
      <c r="E596" s="6">
        <v>8977.26</v>
      </c>
      <c r="G596" s="27"/>
      <c r="H596" s="27"/>
      <c r="I596" s="27"/>
      <c r="J596" s="27"/>
      <c r="K596" s="27"/>
      <c r="L596" s="27"/>
      <c r="M596" s="27"/>
    </row>
    <row r="597" spans="1:13" s="1" customFormat="1" x14ac:dyDescent="0.25">
      <c r="A597" s="4">
        <v>576</v>
      </c>
      <c r="B597" s="5" t="s">
        <v>575</v>
      </c>
      <c r="C597" s="6">
        <v>13296.88</v>
      </c>
      <c r="D597" s="6">
        <v>2659.38</v>
      </c>
      <c r="E597" s="6">
        <v>10637.5</v>
      </c>
      <c r="G597" s="27"/>
      <c r="H597" s="27"/>
      <c r="I597" s="27"/>
      <c r="J597" s="27"/>
      <c r="K597" s="27"/>
      <c r="L597" s="27"/>
      <c r="M597" s="27"/>
    </row>
    <row r="598" spans="1:13" s="1" customFormat="1" x14ac:dyDescent="0.25">
      <c r="A598" s="4">
        <v>577</v>
      </c>
      <c r="B598" s="5" t="s">
        <v>576</v>
      </c>
      <c r="C598" s="6">
        <v>0</v>
      </c>
      <c r="D598" s="6">
        <v>0</v>
      </c>
      <c r="E598" s="6">
        <v>0</v>
      </c>
      <c r="G598" s="27"/>
      <c r="H598" s="27"/>
      <c r="I598" s="27"/>
      <c r="J598" s="27"/>
      <c r="K598" s="27"/>
      <c r="L598" s="27"/>
      <c r="M598" s="27"/>
    </row>
    <row r="599" spans="1:13" s="1" customFormat="1" x14ac:dyDescent="0.25">
      <c r="A599" s="4">
        <v>578</v>
      </c>
      <c r="B599" s="5" t="s">
        <v>577</v>
      </c>
      <c r="C599" s="6">
        <v>396617.26</v>
      </c>
      <c r="D599" s="6">
        <v>79323.45</v>
      </c>
      <c r="E599" s="6">
        <v>317293.81</v>
      </c>
      <c r="G599" s="27"/>
      <c r="H599" s="27"/>
      <c r="I599" s="27"/>
      <c r="J599" s="27"/>
      <c r="K599" s="27"/>
      <c r="L599" s="27"/>
      <c r="M599" s="27"/>
    </row>
    <row r="600" spans="1:13" s="1" customFormat="1" x14ac:dyDescent="0.25">
      <c r="A600" s="4">
        <v>579</v>
      </c>
      <c r="B600" s="5" t="s">
        <v>578</v>
      </c>
      <c r="C600" s="6">
        <v>19821.759999999998</v>
      </c>
      <c r="D600" s="6">
        <v>3964.35</v>
      </c>
      <c r="E600" s="6">
        <v>15857.409999999998</v>
      </c>
      <c r="G600" s="27"/>
      <c r="H600" s="27"/>
      <c r="I600" s="27"/>
      <c r="J600" s="27"/>
      <c r="K600" s="27"/>
      <c r="L600" s="27"/>
      <c r="M600" s="27"/>
    </row>
    <row r="601" spans="1:13" s="1" customFormat="1" x14ac:dyDescent="0.25">
      <c r="A601" s="4">
        <v>580</v>
      </c>
      <c r="B601" s="5" t="s">
        <v>579</v>
      </c>
      <c r="C601" s="6">
        <v>19415.95</v>
      </c>
      <c r="D601" s="6">
        <v>3883.19</v>
      </c>
      <c r="E601" s="6">
        <v>15532.76</v>
      </c>
      <c r="G601" s="27"/>
      <c r="H601" s="27"/>
      <c r="I601" s="27"/>
      <c r="J601" s="27"/>
      <c r="K601" s="27"/>
      <c r="L601" s="27"/>
      <c r="M601" s="27"/>
    </row>
    <row r="602" spans="1:13" s="1" customFormat="1" x14ac:dyDescent="0.25">
      <c r="A602" s="4">
        <v>581</v>
      </c>
      <c r="B602" s="5" t="s">
        <v>580</v>
      </c>
      <c r="C602" s="6">
        <v>10615.13</v>
      </c>
      <c r="D602" s="6">
        <v>2123.0300000000002</v>
      </c>
      <c r="E602" s="6">
        <v>8492.0999999999985</v>
      </c>
      <c r="G602" s="27"/>
      <c r="H602" s="27"/>
      <c r="I602" s="27"/>
      <c r="J602" s="27"/>
      <c r="K602" s="27"/>
      <c r="L602" s="27"/>
      <c r="M602" s="27"/>
    </row>
    <row r="603" spans="1:13" s="1" customFormat="1" x14ac:dyDescent="0.25">
      <c r="A603" s="4">
        <v>582</v>
      </c>
      <c r="B603" s="5" t="s">
        <v>581</v>
      </c>
      <c r="C603" s="6">
        <v>19404.97</v>
      </c>
      <c r="D603" s="6">
        <v>3880.99</v>
      </c>
      <c r="E603" s="6">
        <v>15523.980000000001</v>
      </c>
      <c r="G603" s="27"/>
      <c r="H603" s="27"/>
      <c r="I603" s="27"/>
      <c r="J603" s="27"/>
      <c r="K603" s="27"/>
      <c r="L603" s="27"/>
      <c r="M603" s="27"/>
    </row>
    <row r="604" spans="1:13" s="1" customFormat="1" x14ac:dyDescent="0.25">
      <c r="A604" s="4">
        <v>583</v>
      </c>
      <c r="B604" s="5" t="s">
        <v>582</v>
      </c>
      <c r="C604" s="6">
        <v>28554.02</v>
      </c>
      <c r="D604" s="6">
        <v>5710.8</v>
      </c>
      <c r="E604" s="6">
        <v>22843.22</v>
      </c>
      <c r="G604" s="27"/>
      <c r="H604" s="27"/>
      <c r="I604" s="27"/>
      <c r="J604" s="27"/>
      <c r="K604" s="27"/>
      <c r="L604" s="27"/>
      <c r="M604" s="27"/>
    </row>
    <row r="605" spans="1:13" s="1" customFormat="1" x14ac:dyDescent="0.25">
      <c r="A605" s="4">
        <v>584</v>
      </c>
      <c r="B605" s="5" t="s">
        <v>583</v>
      </c>
      <c r="C605" s="6">
        <v>12653.24</v>
      </c>
      <c r="D605" s="6">
        <v>2530.65</v>
      </c>
      <c r="E605" s="6">
        <v>10122.59</v>
      </c>
      <c r="G605" s="27"/>
      <c r="H605" s="27"/>
      <c r="I605" s="27"/>
      <c r="J605" s="27"/>
      <c r="K605" s="27"/>
      <c r="L605" s="27"/>
      <c r="M605" s="27"/>
    </row>
    <row r="606" spans="1:13" s="1" customFormat="1" x14ac:dyDescent="0.25">
      <c r="A606" s="4">
        <v>585</v>
      </c>
      <c r="B606" s="5" t="s">
        <v>584</v>
      </c>
      <c r="C606" s="6">
        <v>17790.47</v>
      </c>
      <c r="D606" s="6">
        <v>3558.09</v>
      </c>
      <c r="E606" s="6">
        <v>14232.380000000001</v>
      </c>
      <c r="G606" s="27"/>
      <c r="H606" s="27"/>
      <c r="I606" s="27"/>
      <c r="J606" s="27"/>
      <c r="K606" s="27"/>
      <c r="L606" s="27"/>
      <c r="M606" s="27"/>
    </row>
    <row r="607" spans="1:13" s="1" customFormat="1" x14ac:dyDescent="0.25">
      <c r="A607" s="4">
        <v>586</v>
      </c>
      <c r="B607" s="5" t="s">
        <v>585</v>
      </c>
      <c r="C607" s="6">
        <v>12026.92</v>
      </c>
      <c r="D607" s="6">
        <v>2405.38</v>
      </c>
      <c r="E607" s="6">
        <v>9621.5400000000009</v>
      </c>
      <c r="G607" s="27"/>
      <c r="H607" s="27"/>
      <c r="I607" s="27"/>
      <c r="J607" s="27"/>
      <c r="K607" s="27"/>
      <c r="L607" s="27"/>
      <c r="M607" s="27"/>
    </row>
    <row r="608" spans="1:13" s="1" customFormat="1" x14ac:dyDescent="0.25">
      <c r="A608" s="4">
        <v>587</v>
      </c>
      <c r="B608" s="5" t="s">
        <v>586</v>
      </c>
      <c r="C608" s="6">
        <v>8643.19</v>
      </c>
      <c r="D608" s="6">
        <v>1728.64</v>
      </c>
      <c r="E608" s="6">
        <v>6914.55</v>
      </c>
      <c r="G608" s="27"/>
      <c r="H608" s="27"/>
      <c r="I608" s="27"/>
      <c r="J608" s="27"/>
      <c r="K608" s="27"/>
      <c r="L608" s="27"/>
      <c r="M608" s="27"/>
    </row>
    <row r="609" spans="1:13" s="1" customFormat="1" x14ac:dyDescent="0.25">
      <c r="A609" s="4">
        <v>588</v>
      </c>
      <c r="B609" s="5" t="s">
        <v>587</v>
      </c>
      <c r="C609" s="6">
        <v>12559.11</v>
      </c>
      <c r="D609" s="6">
        <v>2511.8200000000002</v>
      </c>
      <c r="E609" s="6">
        <v>10047.290000000001</v>
      </c>
      <c r="G609" s="27"/>
      <c r="H609" s="27"/>
      <c r="I609" s="27"/>
      <c r="J609" s="27"/>
      <c r="K609" s="27"/>
      <c r="L609" s="27"/>
      <c r="M609" s="27"/>
    </row>
    <row r="610" spans="1:13" s="1" customFormat="1" x14ac:dyDescent="0.25">
      <c r="A610" s="4">
        <v>589</v>
      </c>
      <c r="B610" s="5" t="s">
        <v>588</v>
      </c>
      <c r="C610" s="6">
        <v>19332.830000000002</v>
      </c>
      <c r="D610" s="6">
        <v>3866.57</v>
      </c>
      <c r="E610" s="6">
        <v>15466.260000000002</v>
      </c>
      <c r="G610" s="27"/>
      <c r="H610" s="27"/>
      <c r="I610" s="27"/>
      <c r="J610" s="27"/>
      <c r="K610" s="27"/>
      <c r="L610" s="27"/>
      <c r="M610" s="27"/>
    </row>
    <row r="611" spans="1:13" s="1" customFormat="1" x14ac:dyDescent="0.25">
      <c r="A611" s="4">
        <v>590</v>
      </c>
      <c r="B611" s="5" t="s">
        <v>589</v>
      </c>
      <c r="C611" s="6">
        <v>17297.560000000001</v>
      </c>
      <c r="D611" s="6">
        <v>3459.51</v>
      </c>
      <c r="E611" s="6">
        <v>13838.050000000001</v>
      </c>
      <c r="G611" s="27"/>
      <c r="H611" s="27"/>
      <c r="I611" s="27"/>
      <c r="J611" s="27"/>
      <c r="K611" s="27"/>
      <c r="L611" s="27"/>
      <c r="M611" s="27"/>
    </row>
    <row r="612" spans="1:13" s="1" customFormat="1" x14ac:dyDescent="0.25">
      <c r="A612" s="4">
        <v>591</v>
      </c>
      <c r="B612" s="5" t="s">
        <v>590</v>
      </c>
      <c r="C612" s="6">
        <v>10309.9</v>
      </c>
      <c r="D612" s="6">
        <v>2061.98</v>
      </c>
      <c r="E612" s="6">
        <v>8247.92</v>
      </c>
      <c r="G612" s="27"/>
      <c r="H612" s="27"/>
      <c r="I612" s="27"/>
      <c r="J612" s="27"/>
      <c r="K612" s="27"/>
      <c r="L612" s="27"/>
      <c r="M612" s="27"/>
    </row>
    <row r="613" spans="1:13" s="1" customFormat="1" x14ac:dyDescent="0.25">
      <c r="A613" s="4">
        <v>592</v>
      </c>
      <c r="B613" s="5" t="s">
        <v>591</v>
      </c>
      <c r="C613" s="6">
        <v>27627.66</v>
      </c>
      <c r="D613" s="6">
        <v>5525.53</v>
      </c>
      <c r="E613" s="6">
        <v>22102.13</v>
      </c>
      <c r="G613" s="27"/>
      <c r="H613" s="27"/>
      <c r="I613" s="27"/>
      <c r="J613" s="27"/>
      <c r="K613" s="27"/>
      <c r="L613" s="27"/>
      <c r="M613" s="27"/>
    </row>
    <row r="614" spans="1:13" s="1" customFormat="1" x14ac:dyDescent="0.25">
      <c r="A614" s="4">
        <v>593</v>
      </c>
      <c r="B614" s="5" t="s">
        <v>592</v>
      </c>
      <c r="C614" s="6">
        <v>12258.64</v>
      </c>
      <c r="D614" s="6">
        <v>2451.73</v>
      </c>
      <c r="E614" s="6">
        <v>9806.91</v>
      </c>
      <c r="G614" s="27"/>
      <c r="H614" s="27"/>
      <c r="I614" s="27"/>
      <c r="J614" s="27"/>
      <c r="K614" s="27"/>
      <c r="L614" s="27"/>
      <c r="M614" s="27"/>
    </row>
    <row r="615" spans="1:13" s="1" customFormat="1" x14ac:dyDescent="0.25">
      <c r="A615" s="4">
        <v>594</v>
      </c>
      <c r="B615" s="5" t="s">
        <v>593</v>
      </c>
      <c r="C615" s="6">
        <v>15214.7</v>
      </c>
      <c r="D615" s="6">
        <v>3042.94</v>
      </c>
      <c r="E615" s="6">
        <v>12171.76</v>
      </c>
      <c r="G615" s="27"/>
      <c r="H615" s="27"/>
      <c r="I615" s="27"/>
      <c r="J615" s="27"/>
      <c r="K615" s="27"/>
      <c r="L615" s="27"/>
      <c r="M615" s="27"/>
    </row>
    <row r="616" spans="1:13" s="1" customFormat="1" x14ac:dyDescent="0.25">
      <c r="A616" s="4">
        <v>595</v>
      </c>
      <c r="B616" s="5" t="s">
        <v>594</v>
      </c>
      <c r="C616" s="6">
        <v>33265.879999999997</v>
      </c>
      <c r="D616" s="6">
        <v>6653.18</v>
      </c>
      <c r="E616" s="6">
        <v>26612.699999999997</v>
      </c>
      <c r="G616" s="27"/>
      <c r="H616" s="27"/>
      <c r="I616" s="27"/>
      <c r="J616" s="27"/>
      <c r="K616" s="27"/>
      <c r="L616" s="27"/>
      <c r="M616" s="27"/>
    </row>
    <row r="617" spans="1:13" s="1" customFormat="1" x14ac:dyDescent="0.25">
      <c r="A617" s="4">
        <v>596</v>
      </c>
      <c r="B617" s="5" t="s">
        <v>595</v>
      </c>
      <c r="C617" s="6">
        <v>132298.12</v>
      </c>
      <c r="D617" s="6">
        <v>26459.62</v>
      </c>
      <c r="E617" s="6">
        <v>105838.5</v>
      </c>
      <c r="G617" s="27"/>
      <c r="H617" s="27"/>
      <c r="I617" s="27"/>
      <c r="J617" s="27"/>
      <c r="K617" s="27"/>
      <c r="L617" s="27"/>
      <c r="M617" s="27"/>
    </row>
    <row r="618" spans="1:13" s="1" customFormat="1" x14ac:dyDescent="0.25">
      <c r="A618" s="4">
        <v>597</v>
      </c>
      <c r="B618" s="5" t="s">
        <v>596</v>
      </c>
      <c r="C618" s="6">
        <v>14466.44</v>
      </c>
      <c r="D618" s="6">
        <v>2893.29</v>
      </c>
      <c r="E618" s="6">
        <v>11573.150000000001</v>
      </c>
      <c r="G618" s="27"/>
      <c r="H618" s="27"/>
      <c r="I618" s="27"/>
      <c r="J618" s="27"/>
      <c r="K618" s="27"/>
      <c r="L618" s="27"/>
      <c r="M618" s="27"/>
    </row>
    <row r="619" spans="1:13" s="1" customFormat="1" x14ac:dyDescent="0.25">
      <c r="A619" s="4">
        <v>598</v>
      </c>
      <c r="B619" s="5" t="s">
        <v>597</v>
      </c>
      <c r="C619" s="6">
        <v>0</v>
      </c>
      <c r="D619" s="6">
        <v>0</v>
      </c>
      <c r="E619" s="6">
        <v>0</v>
      </c>
      <c r="G619" s="27"/>
      <c r="H619" s="27"/>
      <c r="I619" s="27"/>
      <c r="J619" s="27"/>
      <c r="K619" s="27"/>
      <c r="L619" s="27"/>
      <c r="M619" s="27"/>
    </row>
    <row r="620" spans="1:13" s="1" customFormat="1" x14ac:dyDescent="0.25">
      <c r="A620" s="4">
        <v>599</v>
      </c>
      <c r="B620" s="5" t="s">
        <v>598</v>
      </c>
      <c r="C620" s="6">
        <v>33731.68</v>
      </c>
      <c r="D620" s="6">
        <v>6746.34</v>
      </c>
      <c r="E620" s="6">
        <v>26985.34</v>
      </c>
      <c r="G620" s="27"/>
      <c r="H620" s="27"/>
      <c r="I620" s="27"/>
      <c r="J620" s="27"/>
      <c r="K620" s="27"/>
      <c r="L620" s="27"/>
      <c r="M620" s="27"/>
    </row>
    <row r="621" spans="1:13" s="1" customFormat="1" x14ac:dyDescent="0.25">
      <c r="A621" s="4">
        <v>600</v>
      </c>
      <c r="B621" s="5" t="s">
        <v>599</v>
      </c>
      <c r="C621" s="6">
        <v>8490.2999999999993</v>
      </c>
      <c r="D621" s="6">
        <v>1698.06</v>
      </c>
      <c r="E621" s="6">
        <v>6792.24</v>
      </c>
      <c r="G621" s="27"/>
      <c r="H621" s="27"/>
      <c r="I621" s="27"/>
      <c r="J621" s="27"/>
      <c r="K621" s="27"/>
      <c r="L621" s="27"/>
      <c r="M621" s="27"/>
    </row>
    <row r="622" spans="1:13" s="1" customFormat="1" x14ac:dyDescent="0.25">
      <c r="A622" s="4">
        <v>601</v>
      </c>
      <c r="B622" s="5" t="s">
        <v>600</v>
      </c>
      <c r="C622" s="6">
        <v>12664.53</v>
      </c>
      <c r="D622" s="6">
        <v>2532.91</v>
      </c>
      <c r="E622" s="6">
        <v>10131.620000000001</v>
      </c>
      <c r="G622" s="27"/>
      <c r="H622" s="27"/>
      <c r="I622" s="27"/>
      <c r="J622" s="27"/>
      <c r="K622" s="27"/>
      <c r="L622" s="27"/>
      <c r="M622" s="27"/>
    </row>
    <row r="623" spans="1:13" s="1" customFormat="1" x14ac:dyDescent="0.25">
      <c r="A623" s="4">
        <v>602</v>
      </c>
      <c r="B623" s="5" t="s">
        <v>601</v>
      </c>
      <c r="C623" s="6">
        <v>12310.81</v>
      </c>
      <c r="D623" s="6">
        <v>2462.16</v>
      </c>
      <c r="E623" s="6">
        <v>9848.65</v>
      </c>
      <c r="G623" s="27"/>
      <c r="H623" s="27"/>
      <c r="I623" s="27"/>
      <c r="J623" s="27"/>
      <c r="K623" s="27"/>
      <c r="L623" s="27"/>
      <c r="M623" s="27"/>
    </row>
    <row r="624" spans="1:13" s="1" customFormat="1" x14ac:dyDescent="0.25">
      <c r="A624" s="4">
        <v>603</v>
      </c>
      <c r="B624" s="5" t="s">
        <v>602</v>
      </c>
      <c r="C624" s="6">
        <v>15604.8</v>
      </c>
      <c r="D624" s="6">
        <v>3120.96</v>
      </c>
      <c r="E624" s="6">
        <v>12483.84</v>
      </c>
      <c r="G624" s="27"/>
      <c r="H624" s="27"/>
      <c r="I624" s="27"/>
      <c r="J624" s="27"/>
      <c r="K624" s="27"/>
      <c r="L624" s="27"/>
      <c r="M624" s="27"/>
    </row>
    <row r="625" spans="1:13" s="1" customFormat="1" x14ac:dyDescent="0.25">
      <c r="A625" s="4">
        <v>604</v>
      </c>
      <c r="B625" s="5" t="s">
        <v>603</v>
      </c>
      <c r="C625" s="6">
        <v>46549.45</v>
      </c>
      <c r="D625" s="6">
        <v>9309.89</v>
      </c>
      <c r="E625" s="6">
        <v>37239.56</v>
      </c>
      <c r="G625" s="27"/>
      <c r="H625" s="27"/>
      <c r="I625" s="27"/>
      <c r="J625" s="27"/>
      <c r="K625" s="27"/>
      <c r="L625" s="27"/>
      <c r="M625" s="27"/>
    </row>
    <row r="626" spans="1:13" s="1" customFormat="1" x14ac:dyDescent="0.25">
      <c r="A626" s="4">
        <v>605</v>
      </c>
      <c r="B626" s="5" t="s">
        <v>604</v>
      </c>
      <c r="C626" s="6">
        <v>7296.99</v>
      </c>
      <c r="D626" s="6">
        <v>1459.4</v>
      </c>
      <c r="E626" s="6">
        <v>5837.59</v>
      </c>
      <c r="G626" s="27"/>
      <c r="H626" s="27"/>
      <c r="I626" s="27"/>
      <c r="J626" s="27"/>
      <c r="K626" s="27"/>
      <c r="L626" s="27"/>
      <c r="M626" s="27"/>
    </row>
    <row r="627" spans="1:13" s="1" customFormat="1" x14ac:dyDescent="0.25">
      <c r="A627" s="4">
        <v>606</v>
      </c>
      <c r="B627" s="5" t="s">
        <v>605</v>
      </c>
      <c r="C627" s="6">
        <v>8597.61</v>
      </c>
      <c r="D627" s="6">
        <v>1719.52</v>
      </c>
      <c r="E627" s="6">
        <v>6878.09</v>
      </c>
      <c r="G627" s="27"/>
      <c r="H627" s="27"/>
      <c r="I627" s="27"/>
      <c r="J627" s="27"/>
      <c r="K627" s="27"/>
      <c r="L627" s="27"/>
      <c r="M627" s="27"/>
    </row>
    <row r="628" spans="1:13" s="1" customFormat="1" x14ac:dyDescent="0.25">
      <c r="A628" s="4">
        <v>607</v>
      </c>
      <c r="B628" s="5" t="s">
        <v>606</v>
      </c>
      <c r="C628" s="6">
        <v>76337.78</v>
      </c>
      <c r="D628" s="6">
        <v>15267.56</v>
      </c>
      <c r="E628" s="6">
        <v>61070.22</v>
      </c>
      <c r="G628" s="27"/>
      <c r="H628" s="27"/>
      <c r="I628" s="27"/>
      <c r="J628" s="27"/>
      <c r="K628" s="27"/>
      <c r="L628" s="27"/>
      <c r="M628" s="27"/>
    </row>
    <row r="629" spans="1:13" s="1" customFormat="1" x14ac:dyDescent="0.25">
      <c r="A629" s="4">
        <v>608</v>
      </c>
      <c r="B629" s="5" t="s">
        <v>607</v>
      </c>
      <c r="C629" s="6">
        <v>14926.8</v>
      </c>
      <c r="D629" s="6">
        <v>2985.36</v>
      </c>
      <c r="E629" s="6">
        <v>11941.439999999999</v>
      </c>
      <c r="G629" s="27"/>
      <c r="H629" s="27"/>
      <c r="I629" s="27"/>
      <c r="J629" s="27"/>
      <c r="K629" s="27"/>
      <c r="L629" s="27"/>
      <c r="M629" s="27"/>
    </row>
    <row r="630" spans="1:13" s="1" customFormat="1" x14ac:dyDescent="0.25">
      <c r="A630" s="4">
        <v>609</v>
      </c>
      <c r="B630" s="5" t="s">
        <v>608</v>
      </c>
      <c r="C630" s="6">
        <v>14823.26</v>
      </c>
      <c r="D630" s="6">
        <v>2964.65</v>
      </c>
      <c r="E630" s="6">
        <v>11858.61</v>
      </c>
      <c r="G630" s="27"/>
      <c r="H630" s="27"/>
      <c r="I630" s="27"/>
      <c r="J630" s="27"/>
      <c r="K630" s="27"/>
      <c r="L630" s="27"/>
      <c r="M630" s="27"/>
    </row>
    <row r="631" spans="1:13" s="1" customFormat="1" x14ac:dyDescent="0.25">
      <c r="A631" s="4">
        <v>610</v>
      </c>
      <c r="B631" s="5" t="s">
        <v>609</v>
      </c>
      <c r="C631" s="6">
        <v>26066.27</v>
      </c>
      <c r="D631" s="6">
        <v>5213.25</v>
      </c>
      <c r="E631" s="6">
        <v>20853.02</v>
      </c>
      <c r="G631" s="27"/>
      <c r="H631" s="27"/>
      <c r="I631" s="27"/>
      <c r="J631" s="27"/>
      <c r="K631" s="27"/>
      <c r="L631" s="27"/>
      <c r="M631" s="27"/>
    </row>
    <row r="632" spans="1:13" s="1" customFormat="1" x14ac:dyDescent="0.25">
      <c r="A632" s="4">
        <v>611</v>
      </c>
      <c r="B632" s="5" t="s">
        <v>610</v>
      </c>
      <c r="C632" s="6">
        <v>62178.28</v>
      </c>
      <c r="D632" s="6">
        <v>12435.66</v>
      </c>
      <c r="E632" s="6">
        <v>49742.619999999995</v>
      </c>
      <c r="G632" s="27"/>
      <c r="H632" s="27"/>
      <c r="I632" s="27"/>
      <c r="J632" s="27"/>
      <c r="K632" s="27"/>
      <c r="L632" s="27"/>
      <c r="M632" s="27"/>
    </row>
    <row r="633" spans="1:13" s="1" customFormat="1" x14ac:dyDescent="0.25">
      <c r="A633" s="4">
        <v>612</v>
      </c>
      <c r="B633" s="5" t="s">
        <v>611</v>
      </c>
      <c r="C633" s="6">
        <v>0</v>
      </c>
      <c r="D633" s="6">
        <v>0</v>
      </c>
      <c r="E633" s="6">
        <v>0</v>
      </c>
      <c r="G633" s="27"/>
      <c r="H633" s="27"/>
      <c r="I633" s="27"/>
      <c r="J633" s="27"/>
      <c r="K633" s="27"/>
      <c r="L633" s="27"/>
      <c r="M633" s="27"/>
    </row>
    <row r="634" spans="1:13" s="1" customFormat="1" x14ac:dyDescent="0.25">
      <c r="A634" s="4">
        <v>613</v>
      </c>
      <c r="B634" s="5" t="s">
        <v>612</v>
      </c>
      <c r="C634" s="6">
        <v>40950.559999999998</v>
      </c>
      <c r="D634" s="6">
        <v>8190.11</v>
      </c>
      <c r="E634" s="6">
        <v>32760.449999999997</v>
      </c>
      <c r="G634" s="27"/>
      <c r="H634" s="27"/>
      <c r="I634" s="27"/>
      <c r="J634" s="27"/>
      <c r="K634" s="27"/>
      <c r="L634" s="27"/>
      <c r="M634" s="27"/>
    </row>
    <row r="635" spans="1:13" s="1" customFormat="1" x14ac:dyDescent="0.25">
      <c r="A635" s="4">
        <v>614</v>
      </c>
      <c r="B635" s="5" t="s">
        <v>613</v>
      </c>
      <c r="C635" s="6">
        <v>11607.36</v>
      </c>
      <c r="D635" s="6">
        <v>2321.4699999999998</v>
      </c>
      <c r="E635" s="6">
        <v>9285.8900000000012</v>
      </c>
      <c r="G635" s="27"/>
      <c r="H635" s="27"/>
      <c r="I635" s="27"/>
      <c r="J635" s="27"/>
      <c r="K635" s="27"/>
      <c r="L635" s="27"/>
      <c r="M635" s="27"/>
    </row>
    <row r="636" spans="1:13" s="1" customFormat="1" x14ac:dyDescent="0.25">
      <c r="A636" s="4">
        <v>615</v>
      </c>
      <c r="B636" s="5" t="s">
        <v>614</v>
      </c>
      <c r="C636" s="6">
        <v>21811.98</v>
      </c>
      <c r="D636" s="6">
        <v>4362.3999999999996</v>
      </c>
      <c r="E636" s="6">
        <v>17449.580000000002</v>
      </c>
      <c r="G636" s="27"/>
      <c r="H636" s="27"/>
      <c r="I636" s="27"/>
      <c r="J636" s="27"/>
      <c r="K636" s="27"/>
      <c r="L636" s="27"/>
      <c r="M636" s="27"/>
    </row>
    <row r="637" spans="1:13" s="1" customFormat="1" x14ac:dyDescent="0.25">
      <c r="A637" s="4">
        <v>616</v>
      </c>
      <c r="B637" s="5" t="s">
        <v>615</v>
      </c>
      <c r="C637" s="6">
        <v>10715.89</v>
      </c>
      <c r="D637" s="6">
        <v>2143.1799999999998</v>
      </c>
      <c r="E637" s="6">
        <v>8572.7099999999991</v>
      </c>
      <c r="G637" s="27"/>
      <c r="H637" s="27"/>
      <c r="I637" s="27"/>
      <c r="J637" s="27"/>
      <c r="K637" s="27"/>
      <c r="L637" s="27"/>
      <c r="M637" s="27"/>
    </row>
    <row r="638" spans="1:13" s="1" customFormat="1" x14ac:dyDescent="0.25">
      <c r="A638" s="4">
        <v>617</v>
      </c>
      <c r="B638" s="5" t="s">
        <v>616</v>
      </c>
      <c r="C638" s="6">
        <v>40532.33</v>
      </c>
      <c r="D638" s="6">
        <v>8106.47</v>
      </c>
      <c r="E638" s="6">
        <v>32425.86</v>
      </c>
      <c r="G638" s="27"/>
      <c r="H638" s="27"/>
      <c r="I638" s="27"/>
      <c r="J638" s="27"/>
      <c r="K638" s="27"/>
      <c r="L638" s="27"/>
      <c r="M638" s="27"/>
    </row>
    <row r="639" spans="1:13" s="1" customFormat="1" x14ac:dyDescent="0.25">
      <c r="A639" s="4">
        <v>618</v>
      </c>
      <c r="B639" s="5" t="s">
        <v>617</v>
      </c>
      <c r="C639" s="6">
        <v>30066.81</v>
      </c>
      <c r="D639" s="6">
        <v>6013.36</v>
      </c>
      <c r="E639" s="6">
        <v>24053.45</v>
      </c>
      <c r="G639" s="27"/>
      <c r="H639" s="27"/>
      <c r="I639" s="27"/>
      <c r="J639" s="27"/>
      <c r="K639" s="27"/>
      <c r="L639" s="27"/>
      <c r="M639" s="27"/>
    </row>
    <row r="640" spans="1:13" s="1" customFormat="1" x14ac:dyDescent="0.25">
      <c r="A640" s="4">
        <v>619</v>
      </c>
      <c r="B640" s="5" t="s">
        <v>618</v>
      </c>
      <c r="C640" s="6">
        <v>467056.79000000004</v>
      </c>
      <c r="D640" s="6">
        <v>93411.36</v>
      </c>
      <c r="E640" s="6">
        <v>373645.43000000005</v>
      </c>
      <c r="G640" s="27"/>
      <c r="H640" s="27"/>
      <c r="I640" s="27"/>
      <c r="J640" s="27"/>
      <c r="K640" s="27"/>
      <c r="L640" s="27"/>
      <c r="M640" s="27"/>
    </row>
    <row r="641" spans="1:13" s="1" customFormat="1" x14ac:dyDescent="0.25">
      <c r="A641" s="4">
        <v>620</v>
      </c>
      <c r="B641" s="5" t="s">
        <v>619</v>
      </c>
      <c r="C641" s="6">
        <v>60138.01</v>
      </c>
      <c r="D641" s="6">
        <v>12027.6</v>
      </c>
      <c r="E641" s="6">
        <v>48110.41</v>
      </c>
      <c r="G641" s="27"/>
      <c r="H641" s="27"/>
      <c r="I641" s="27"/>
      <c r="J641" s="27"/>
      <c r="K641" s="27"/>
      <c r="L641" s="27"/>
      <c r="M641" s="27"/>
    </row>
    <row r="642" spans="1:13" s="1" customFormat="1" x14ac:dyDescent="0.25">
      <c r="A642" s="4">
        <v>621</v>
      </c>
      <c r="B642" s="5" t="s">
        <v>620</v>
      </c>
      <c r="C642" s="6">
        <v>0</v>
      </c>
      <c r="D642" s="6">
        <v>0</v>
      </c>
      <c r="E642" s="6">
        <v>0</v>
      </c>
      <c r="G642" s="27"/>
      <c r="H642" s="27"/>
      <c r="I642" s="27"/>
      <c r="J642" s="27"/>
      <c r="K642" s="27"/>
      <c r="L642" s="27"/>
      <c r="M642" s="27"/>
    </row>
    <row r="643" spans="1:13" s="1" customFormat="1" x14ac:dyDescent="0.25">
      <c r="A643" s="4">
        <v>622</v>
      </c>
      <c r="B643" s="5" t="s">
        <v>621</v>
      </c>
      <c r="C643" s="6">
        <v>67618.28</v>
      </c>
      <c r="D643" s="6">
        <v>13523.66</v>
      </c>
      <c r="E643" s="6">
        <v>54094.619999999995</v>
      </c>
      <c r="G643" s="27"/>
      <c r="H643" s="27"/>
      <c r="I643" s="27"/>
      <c r="J643" s="27"/>
      <c r="K643" s="27"/>
      <c r="L643" s="27"/>
      <c r="M643" s="27"/>
    </row>
    <row r="644" spans="1:13" s="1" customFormat="1" x14ac:dyDescent="0.25">
      <c r="A644" s="4">
        <v>623</v>
      </c>
      <c r="B644" s="5" t="s">
        <v>622</v>
      </c>
      <c r="C644" s="6">
        <v>12024.81</v>
      </c>
      <c r="D644" s="6">
        <v>2404.96</v>
      </c>
      <c r="E644" s="6">
        <v>9619.8499999999985</v>
      </c>
      <c r="G644" s="27"/>
      <c r="H644" s="27"/>
      <c r="I644" s="27"/>
      <c r="J644" s="27"/>
      <c r="K644" s="27"/>
      <c r="L644" s="27"/>
      <c r="M644" s="27"/>
    </row>
    <row r="645" spans="1:13" s="1" customFormat="1" x14ac:dyDescent="0.25">
      <c r="A645" s="4">
        <v>624</v>
      </c>
      <c r="B645" s="5" t="s">
        <v>623</v>
      </c>
      <c r="C645" s="6">
        <v>0</v>
      </c>
      <c r="D645" s="6">
        <v>0</v>
      </c>
      <c r="E645" s="6">
        <v>0</v>
      </c>
      <c r="G645" s="27"/>
      <c r="H645" s="27"/>
      <c r="I645" s="27"/>
      <c r="J645" s="27"/>
      <c r="K645" s="27"/>
      <c r="L645" s="27"/>
      <c r="M645" s="27"/>
    </row>
    <row r="646" spans="1:13" s="1" customFormat="1" x14ac:dyDescent="0.25">
      <c r="A646" s="4">
        <v>625</v>
      </c>
      <c r="B646" s="5" t="s">
        <v>624</v>
      </c>
      <c r="C646" s="6">
        <v>0</v>
      </c>
      <c r="D646" s="6">
        <v>0</v>
      </c>
      <c r="E646" s="6">
        <v>0</v>
      </c>
      <c r="G646" s="27"/>
      <c r="H646" s="27"/>
      <c r="I646" s="27"/>
      <c r="J646" s="27"/>
      <c r="K646" s="27"/>
      <c r="L646" s="27"/>
      <c r="M646" s="27"/>
    </row>
    <row r="647" spans="1:13" s="1" customFormat="1" x14ac:dyDescent="0.25">
      <c r="A647" s="4">
        <v>626</v>
      </c>
      <c r="B647" s="5" t="s">
        <v>625</v>
      </c>
      <c r="C647" s="6">
        <v>14044.23</v>
      </c>
      <c r="D647" s="6">
        <v>2808.85</v>
      </c>
      <c r="E647" s="6">
        <v>11235.38</v>
      </c>
      <c r="G647" s="27"/>
      <c r="H647" s="27"/>
      <c r="I647" s="27"/>
      <c r="J647" s="27"/>
      <c r="K647" s="27"/>
      <c r="L647" s="27"/>
      <c r="M647" s="27"/>
    </row>
    <row r="648" spans="1:13" s="1" customFormat="1" x14ac:dyDescent="0.25">
      <c r="A648" s="4">
        <v>627</v>
      </c>
      <c r="B648" s="5" t="s">
        <v>626</v>
      </c>
      <c r="C648" s="6">
        <v>28398.76</v>
      </c>
      <c r="D648" s="6">
        <v>5679.75</v>
      </c>
      <c r="E648" s="6">
        <v>22719.01</v>
      </c>
      <c r="G648" s="27"/>
      <c r="H648" s="27"/>
      <c r="I648" s="27"/>
      <c r="J648" s="27"/>
      <c r="K648" s="27"/>
      <c r="L648" s="27"/>
      <c r="M648" s="27"/>
    </row>
    <row r="649" spans="1:13" s="1" customFormat="1" x14ac:dyDescent="0.25">
      <c r="A649" s="4">
        <v>628</v>
      </c>
      <c r="B649" s="5" t="s">
        <v>627</v>
      </c>
      <c r="C649" s="6">
        <v>23463.55</v>
      </c>
      <c r="D649" s="6">
        <v>4692.71</v>
      </c>
      <c r="E649" s="6">
        <v>18770.84</v>
      </c>
      <c r="G649" s="27"/>
      <c r="H649" s="27"/>
      <c r="I649" s="27"/>
      <c r="J649" s="27"/>
      <c r="K649" s="27"/>
      <c r="L649" s="27"/>
      <c r="M649" s="27"/>
    </row>
    <row r="650" spans="1:13" s="1" customFormat="1" x14ac:dyDescent="0.25">
      <c r="A650" s="4">
        <v>629</v>
      </c>
      <c r="B650" s="5" t="s">
        <v>628</v>
      </c>
      <c r="C650" s="6">
        <v>40811</v>
      </c>
      <c r="D650" s="6">
        <v>8162.2</v>
      </c>
      <c r="E650" s="6">
        <v>32648.799999999999</v>
      </c>
      <c r="G650" s="27"/>
      <c r="H650" s="27"/>
      <c r="I650" s="27"/>
      <c r="J650" s="27"/>
      <c r="K650" s="27"/>
      <c r="L650" s="27"/>
      <c r="M650" s="27"/>
    </row>
    <row r="651" spans="1:13" s="1" customFormat="1" x14ac:dyDescent="0.25">
      <c r="A651" s="4">
        <v>630</v>
      </c>
      <c r="B651" s="5" t="s">
        <v>629</v>
      </c>
      <c r="C651" s="6">
        <v>11741.27</v>
      </c>
      <c r="D651" s="6">
        <v>2348.25</v>
      </c>
      <c r="E651" s="6">
        <v>9393.02</v>
      </c>
      <c r="G651" s="27"/>
      <c r="H651" s="27"/>
      <c r="I651" s="27"/>
      <c r="J651" s="27"/>
      <c r="K651" s="27"/>
      <c r="L651" s="27"/>
      <c r="M651" s="27"/>
    </row>
    <row r="652" spans="1:13" s="1" customFormat="1" x14ac:dyDescent="0.25">
      <c r="A652" s="4">
        <v>631</v>
      </c>
      <c r="B652" s="5" t="s">
        <v>630</v>
      </c>
      <c r="C652" s="6">
        <v>23493.49</v>
      </c>
      <c r="D652" s="6">
        <v>4698.7</v>
      </c>
      <c r="E652" s="6">
        <v>18794.79</v>
      </c>
      <c r="G652" s="27"/>
      <c r="H652" s="27"/>
      <c r="I652" s="27"/>
      <c r="J652" s="27"/>
      <c r="K652" s="27"/>
      <c r="L652" s="27"/>
      <c r="M652" s="27"/>
    </row>
    <row r="653" spans="1:13" s="1" customFormat="1" x14ac:dyDescent="0.25">
      <c r="A653" s="4">
        <v>632</v>
      </c>
      <c r="B653" s="5" t="s">
        <v>631</v>
      </c>
      <c r="C653" s="6">
        <v>10533.56</v>
      </c>
      <c r="D653" s="6">
        <v>2106.71</v>
      </c>
      <c r="E653" s="6">
        <v>8426.8499999999985</v>
      </c>
      <c r="G653" s="27"/>
      <c r="H653" s="27"/>
      <c r="I653" s="27"/>
      <c r="J653" s="27"/>
      <c r="K653" s="27"/>
      <c r="L653" s="27"/>
      <c r="M653" s="27"/>
    </row>
    <row r="654" spans="1:13" s="1" customFormat="1" x14ac:dyDescent="0.25">
      <c r="A654" s="4">
        <v>633</v>
      </c>
      <c r="B654" s="5" t="s">
        <v>632</v>
      </c>
      <c r="C654" s="6">
        <v>11274.27</v>
      </c>
      <c r="D654" s="6">
        <v>2254.85</v>
      </c>
      <c r="E654" s="6">
        <v>9019.42</v>
      </c>
      <c r="G654" s="27"/>
      <c r="H654" s="27"/>
      <c r="I654" s="27"/>
      <c r="J654" s="27"/>
      <c r="K654" s="27"/>
      <c r="L654" s="27"/>
      <c r="M654" s="27"/>
    </row>
    <row r="655" spans="1:13" s="1" customFormat="1" x14ac:dyDescent="0.25">
      <c r="A655" s="4">
        <v>634</v>
      </c>
      <c r="B655" s="5" t="s">
        <v>633</v>
      </c>
      <c r="C655" s="6">
        <v>9617.7000000000007</v>
      </c>
      <c r="D655" s="6">
        <v>1923.54</v>
      </c>
      <c r="E655" s="6">
        <v>7694.1600000000008</v>
      </c>
      <c r="G655" s="27"/>
      <c r="H655" s="27"/>
      <c r="I655" s="27"/>
      <c r="J655" s="27"/>
      <c r="K655" s="27"/>
      <c r="L655" s="27"/>
      <c r="M655" s="27"/>
    </row>
    <row r="656" spans="1:13" s="1" customFormat="1" x14ac:dyDescent="0.25">
      <c r="A656" s="4">
        <v>635</v>
      </c>
      <c r="B656" s="5" t="s">
        <v>634</v>
      </c>
      <c r="C656" s="6">
        <v>11766.22</v>
      </c>
      <c r="D656" s="6">
        <v>2353.2399999999998</v>
      </c>
      <c r="E656" s="6">
        <v>9412.98</v>
      </c>
      <c r="G656" s="27"/>
      <c r="H656" s="27"/>
      <c r="I656" s="27"/>
      <c r="J656" s="27"/>
      <c r="K656" s="27"/>
      <c r="L656" s="27"/>
      <c r="M656" s="27"/>
    </row>
    <row r="657" spans="1:13" s="1" customFormat="1" x14ac:dyDescent="0.25">
      <c r="A657" s="4">
        <v>636</v>
      </c>
      <c r="B657" s="5" t="s">
        <v>635</v>
      </c>
      <c r="C657" s="6">
        <v>8356.31</v>
      </c>
      <c r="D657" s="6">
        <v>1671.26</v>
      </c>
      <c r="E657" s="6">
        <v>6685.0499999999993</v>
      </c>
      <c r="G657" s="27"/>
      <c r="H657" s="27"/>
      <c r="I657" s="27"/>
      <c r="J657" s="27"/>
      <c r="K657" s="27"/>
      <c r="L657" s="27"/>
      <c r="M657" s="27"/>
    </row>
    <row r="658" spans="1:13" s="1" customFormat="1" x14ac:dyDescent="0.25">
      <c r="A658" s="4">
        <v>637</v>
      </c>
      <c r="B658" s="5" t="s">
        <v>636</v>
      </c>
      <c r="C658" s="6">
        <v>69045.75</v>
      </c>
      <c r="D658" s="6">
        <v>13809.15</v>
      </c>
      <c r="E658" s="6">
        <v>55236.6</v>
      </c>
      <c r="G658" s="27"/>
      <c r="H658" s="27"/>
      <c r="I658" s="27"/>
      <c r="J658" s="27"/>
      <c r="K658" s="27"/>
      <c r="L658" s="27"/>
      <c r="M658" s="27"/>
    </row>
    <row r="659" spans="1:13" s="1" customFormat="1" x14ac:dyDescent="0.25">
      <c r="A659" s="4">
        <v>638</v>
      </c>
      <c r="B659" s="5" t="s">
        <v>637</v>
      </c>
      <c r="C659" s="6">
        <v>17497.93</v>
      </c>
      <c r="D659" s="6">
        <v>3499.59</v>
      </c>
      <c r="E659" s="6">
        <v>13998.34</v>
      </c>
      <c r="G659" s="27"/>
      <c r="H659" s="27"/>
      <c r="I659" s="27"/>
      <c r="J659" s="27"/>
      <c r="K659" s="27"/>
      <c r="L659" s="27"/>
      <c r="M659" s="27"/>
    </row>
    <row r="660" spans="1:13" s="1" customFormat="1" x14ac:dyDescent="0.25">
      <c r="A660" s="4">
        <v>639</v>
      </c>
      <c r="B660" s="5" t="s">
        <v>638</v>
      </c>
      <c r="C660" s="6">
        <v>0</v>
      </c>
      <c r="D660" s="6">
        <v>0</v>
      </c>
      <c r="E660" s="6">
        <v>0</v>
      </c>
      <c r="G660" s="27"/>
      <c r="H660" s="27"/>
      <c r="I660" s="27"/>
      <c r="J660" s="27"/>
      <c r="K660" s="27"/>
      <c r="L660" s="27"/>
      <c r="M660" s="27"/>
    </row>
    <row r="661" spans="1:13" s="1" customFormat="1" x14ac:dyDescent="0.25">
      <c r="A661" s="4">
        <v>640</v>
      </c>
      <c r="B661" s="5" t="s">
        <v>639</v>
      </c>
      <c r="C661" s="6">
        <v>10636.42</v>
      </c>
      <c r="D661" s="6">
        <v>2127.2800000000002</v>
      </c>
      <c r="E661" s="6">
        <v>8509.14</v>
      </c>
      <c r="G661" s="27"/>
      <c r="H661" s="27"/>
      <c r="I661" s="27"/>
      <c r="J661" s="27"/>
      <c r="K661" s="27"/>
      <c r="L661" s="27"/>
      <c r="M661" s="27"/>
    </row>
    <row r="662" spans="1:13" s="1" customFormat="1" x14ac:dyDescent="0.25">
      <c r="A662" s="4">
        <v>641</v>
      </c>
      <c r="B662" s="5" t="s">
        <v>640</v>
      </c>
      <c r="C662" s="6">
        <v>17930.59</v>
      </c>
      <c r="D662" s="6">
        <v>3586.12</v>
      </c>
      <c r="E662" s="6">
        <v>14344.470000000001</v>
      </c>
      <c r="G662" s="27"/>
      <c r="H662" s="27"/>
      <c r="I662" s="27"/>
      <c r="J662" s="27"/>
      <c r="K662" s="27"/>
      <c r="L662" s="27"/>
      <c r="M662" s="27"/>
    </row>
    <row r="663" spans="1:13" s="1" customFormat="1" x14ac:dyDescent="0.25">
      <c r="A663" s="4">
        <v>642</v>
      </c>
      <c r="B663" s="5" t="s">
        <v>641</v>
      </c>
      <c r="C663" s="6">
        <v>27413.7</v>
      </c>
      <c r="D663" s="6">
        <v>5482.74</v>
      </c>
      <c r="E663" s="6">
        <v>21930.959999999999</v>
      </c>
      <c r="G663" s="27"/>
      <c r="H663" s="27"/>
      <c r="I663" s="27"/>
      <c r="J663" s="27"/>
      <c r="K663" s="27"/>
      <c r="L663" s="27"/>
      <c r="M663" s="27"/>
    </row>
    <row r="664" spans="1:13" s="1" customFormat="1" x14ac:dyDescent="0.25">
      <c r="A664" s="4">
        <v>643</v>
      </c>
      <c r="B664" s="5" t="s">
        <v>642</v>
      </c>
      <c r="C664" s="6">
        <v>36342.82</v>
      </c>
      <c r="D664" s="6">
        <v>7268.56</v>
      </c>
      <c r="E664" s="6">
        <v>29074.26</v>
      </c>
      <c r="G664" s="27"/>
      <c r="H664" s="27"/>
      <c r="I664" s="27"/>
      <c r="J664" s="27"/>
      <c r="K664" s="27"/>
      <c r="L664" s="27"/>
      <c r="M664" s="27"/>
    </row>
    <row r="665" spans="1:13" s="1" customFormat="1" x14ac:dyDescent="0.25">
      <c r="A665" s="4">
        <v>644</v>
      </c>
      <c r="B665" s="5" t="s">
        <v>643</v>
      </c>
      <c r="C665" s="6">
        <v>39462.44</v>
      </c>
      <c r="D665" s="6">
        <v>7892.49</v>
      </c>
      <c r="E665" s="6">
        <v>31569.950000000004</v>
      </c>
      <c r="G665" s="27"/>
      <c r="H665" s="27"/>
      <c r="I665" s="27"/>
      <c r="J665" s="27"/>
      <c r="K665" s="27"/>
      <c r="L665" s="27"/>
      <c r="M665" s="27"/>
    </row>
    <row r="666" spans="1:13" s="1" customFormat="1" x14ac:dyDescent="0.25">
      <c r="A666" s="4">
        <v>645</v>
      </c>
      <c r="B666" s="5" t="s">
        <v>644</v>
      </c>
      <c r="C666" s="6">
        <v>10539.03</v>
      </c>
      <c r="D666" s="6">
        <v>2107.81</v>
      </c>
      <c r="E666" s="6">
        <v>8431.2200000000012</v>
      </c>
      <c r="G666" s="27"/>
      <c r="H666" s="27"/>
      <c r="I666" s="27"/>
      <c r="J666" s="27"/>
      <c r="K666" s="27"/>
      <c r="L666" s="27"/>
      <c r="M666" s="27"/>
    </row>
    <row r="667" spans="1:13" s="1" customFormat="1" x14ac:dyDescent="0.25">
      <c r="A667" s="4">
        <v>646</v>
      </c>
      <c r="B667" s="5" t="s">
        <v>645</v>
      </c>
      <c r="C667" s="6">
        <v>53168.14</v>
      </c>
      <c r="D667" s="6">
        <v>10633.63</v>
      </c>
      <c r="E667" s="6">
        <v>42534.51</v>
      </c>
      <c r="G667" s="27"/>
      <c r="H667" s="27"/>
      <c r="I667" s="27"/>
      <c r="J667" s="27"/>
      <c r="K667" s="27"/>
      <c r="L667" s="27"/>
      <c r="M667" s="27"/>
    </row>
    <row r="668" spans="1:13" s="1" customFormat="1" x14ac:dyDescent="0.25">
      <c r="A668" s="4">
        <v>647</v>
      </c>
      <c r="B668" s="5" t="s">
        <v>646</v>
      </c>
      <c r="C668" s="6">
        <v>153596.09</v>
      </c>
      <c r="D668" s="6">
        <v>30719.22</v>
      </c>
      <c r="E668" s="6">
        <v>122876.87</v>
      </c>
      <c r="G668" s="27"/>
      <c r="H668" s="27"/>
      <c r="I668" s="27"/>
      <c r="J668" s="27"/>
      <c r="K668" s="27"/>
      <c r="L668" s="27"/>
      <c r="M668" s="27"/>
    </row>
    <row r="669" spans="1:13" s="1" customFormat="1" x14ac:dyDescent="0.25">
      <c r="A669" s="4">
        <v>648</v>
      </c>
      <c r="B669" s="5" t="s">
        <v>647</v>
      </c>
      <c r="C669" s="6">
        <v>7348.35</v>
      </c>
      <c r="D669" s="6">
        <v>1469.67</v>
      </c>
      <c r="E669" s="6">
        <v>5878.68</v>
      </c>
      <c r="G669" s="27"/>
      <c r="H669" s="27"/>
      <c r="I669" s="27"/>
      <c r="J669" s="27"/>
      <c r="K669" s="27"/>
      <c r="L669" s="27"/>
      <c r="M669" s="27"/>
    </row>
    <row r="670" spans="1:13" s="1" customFormat="1" x14ac:dyDescent="0.25">
      <c r="A670" s="4">
        <v>649</v>
      </c>
      <c r="B670" s="5" t="s">
        <v>648</v>
      </c>
      <c r="C670" s="6">
        <v>9102.49</v>
      </c>
      <c r="D670" s="6">
        <v>1820.5</v>
      </c>
      <c r="E670" s="6">
        <v>7281.99</v>
      </c>
      <c r="G670" s="27"/>
      <c r="H670" s="27"/>
      <c r="I670" s="27"/>
      <c r="J670" s="27"/>
      <c r="K670" s="27"/>
      <c r="L670" s="27"/>
      <c r="M670" s="27"/>
    </row>
    <row r="671" spans="1:13" s="1" customFormat="1" x14ac:dyDescent="0.25">
      <c r="A671" s="4">
        <v>650</v>
      </c>
      <c r="B671" s="5" t="s">
        <v>649</v>
      </c>
      <c r="C671" s="6">
        <v>23119.21</v>
      </c>
      <c r="D671" s="6">
        <v>4623.84</v>
      </c>
      <c r="E671" s="6">
        <v>18495.37</v>
      </c>
      <c r="G671" s="27"/>
      <c r="H671" s="27"/>
      <c r="I671" s="27"/>
      <c r="J671" s="27"/>
      <c r="K671" s="27"/>
      <c r="L671" s="27"/>
      <c r="M671" s="27"/>
    </row>
    <row r="672" spans="1:13" s="1" customFormat="1" x14ac:dyDescent="0.25">
      <c r="A672" s="4">
        <v>651</v>
      </c>
      <c r="B672" s="5" t="s">
        <v>650</v>
      </c>
      <c r="C672" s="6">
        <v>33358.99</v>
      </c>
      <c r="D672" s="6">
        <v>6671.8</v>
      </c>
      <c r="E672" s="6">
        <v>26687.19</v>
      </c>
      <c r="G672" s="27"/>
      <c r="H672" s="27"/>
      <c r="I672" s="27"/>
      <c r="J672" s="27"/>
      <c r="K672" s="27"/>
      <c r="L672" s="27"/>
      <c r="M672" s="27"/>
    </row>
    <row r="673" spans="1:13" s="1" customFormat="1" x14ac:dyDescent="0.25">
      <c r="A673" s="4">
        <v>652</v>
      </c>
      <c r="B673" s="5" t="s">
        <v>651</v>
      </c>
      <c r="C673" s="6">
        <v>16037.27</v>
      </c>
      <c r="D673" s="6">
        <v>3207.45</v>
      </c>
      <c r="E673" s="6">
        <v>12829.82</v>
      </c>
      <c r="G673" s="27"/>
      <c r="H673" s="27"/>
      <c r="I673" s="27"/>
      <c r="J673" s="27"/>
      <c r="K673" s="27"/>
      <c r="L673" s="27"/>
      <c r="M673" s="27"/>
    </row>
    <row r="674" spans="1:13" s="1" customFormat="1" x14ac:dyDescent="0.25">
      <c r="A674" s="4">
        <v>653</v>
      </c>
      <c r="B674" s="5" t="s">
        <v>652</v>
      </c>
      <c r="C674" s="6">
        <v>25698.45</v>
      </c>
      <c r="D674" s="6">
        <v>5139.6899999999996</v>
      </c>
      <c r="E674" s="6">
        <v>20558.760000000002</v>
      </c>
      <c r="G674" s="27"/>
      <c r="H674" s="27"/>
      <c r="I674" s="27"/>
      <c r="J674" s="27"/>
      <c r="K674" s="27"/>
      <c r="L674" s="27"/>
      <c r="M674" s="27"/>
    </row>
    <row r="675" spans="1:13" s="1" customFormat="1" x14ac:dyDescent="0.25">
      <c r="A675" s="4">
        <v>654</v>
      </c>
      <c r="B675" s="5" t="s">
        <v>653</v>
      </c>
      <c r="C675" s="6">
        <v>17140.59</v>
      </c>
      <c r="D675" s="6">
        <v>3428.12</v>
      </c>
      <c r="E675" s="6">
        <v>13712.470000000001</v>
      </c>
      <c r="G675" s="27"/>
      <c r="H675" s="27"/>
      <c r="I675" s="27"/>
      <c r="J675" s="27"/>
      <c r="K675" s="27"/>
      <c r="L675" s="27"/>
      <c r="M675" s="27"/>
    </row>
    <row r="676" spans="1:13" s="1" customFormat="1" x14ac:dyDescent="0.25">
      <c r="A676" s="4">
        <v>655</v>
      </c>
      <c r="B676" s="5" t="s">
        <v>654</v>
      </c>
      <c r="C676" s="6">
        <v>14930.67</v>
      </c>
      <c r="D676" s="6">
        <v>2986.13</v>
      </c>
      <c r="E676" s="6">
        <v>11944.54</v>
      </c>
      <c r="G676" s="27"/>
      <c r="H676" s="27"/>
      <c r="I676" s="27"/>
      <c r="J676" s="27"/>
      <c r="K676" s="27"/>
      <c r="L676" s="27"/>
      <c r="M676" s="27"/>
    </row>
    <row r="677" spans="1:13" s="1" customFormat="1" x14ac:dyDescent="0.25">
      <c r="A677" s="4">
        <v>656</v>
      </c>
      <c r="B677" s="5" t="s">
        <v>655</v>
      </c>
      <c r="C677" s="6">
        <v>7102.57</v>
      </c>
      <c r="D677" s="6">
        <v>1420.51</v>
      </c>
      <c r="E677" s="6">
        <v>5682.0599999999995</v>
      </c>
      <c r="G677" s="27"/>
      <c r="H677" s="27"/>
      <c r="I677" s="27"/>
      <c r="J677" s="27"/>
      <c r="K677" s="27"/>
      <c r="L677" s="27"/>
      <c r="M677" s="27"/>
    </row>
    <row r="678" spans="1:13" s="1" customFormat="1" x14ac:dyDescent="0.25">
      <c r="A678" s="4">
        <v>657</v>
      </c>
      <c r="B678" s="5" t="s">
        <v>656</v>
      </c>
      <c r="C678" s="6">
        <v>15832.06</v>
      </c>
      <c r="D678" s="6">
        <v>3166.41</v>
      </c>
      <c r="E678" s="6">
        <v>12665.65</v>
      </c>
      <c r="G678" s="27"/>
      <c r="H678" s="27"/>
      <c r="I678" s="27"/>
      <c r="J678" s="27"/>
      <c r="K678" s="27"/>
      <c r="L678" s="27"/>
      <c r="M678" s="27"/>
    </row>
    <row r="679" spans="1:13" s="1" customFormat="1" x14ac:dyDescent="0.25">
      <c r="A679" s="4">
        <v>658</v>
      </c>
      <c r="B679" s="5" t="s">
        <v>657</v>
      </c>
      <c r="C679" s="6">
        <v>8430.57</v>
      </c>
      <c r="D679" s="6">
        <v>1686.11</v>
      </c>
      <c r="E679" s="6">
        <v>6744.46</v>
      </c>
      <c r="G679" s="27"/>
      <c r="H679" s="27"/>
      <c r="I679" s="27"/>
      <c r="J679" s="27"/>
      <c r="K679" s="27"/>
      <c r="L679" s="27"/>
      <c r="M679" s="27"/>
    </row>
    <row r="680" spans="1:13" s="1" customFormat="1" x14ac:dyDescent="0.25">
      <c r="A680" s="4">
        <v>659</v>
      </c>
      <c r="B680" s="5" t="s">
        <v>658</v>
      </c>
      <c r="C680" s="6">
        <v>12444.27</v>
      </c>
      <c r="D680" s="6">
        <v>2488.85</v>
      </c>
      <c r="E680" s="6">
        <v>9955.42</v>
      </c>
      <c r="G680" s="27"/>
      <c r="H680" s="27"/>
      <c r="I680" s="27"/>
      <c r="J680" s="27"/>
      <c r="K680" s="27"/>
      <c r="L680" s="27"/>
      <c r="M680" s="27"/>
    </row>
    <row r="681" spans="1:13" s="1" customFormat="1" x14ac:dyDescent="0.25">
      <c r="A681" s="4">
        <v>660</v>
      </c>
      <c r="B681" s="5" t="s">
        <v>659</v>
      </c>
      <c r="C681" s="6">
        <v>15285.04</v>
      </c>
      <c r="D681" s="6">
        <v>3057.01</v>
      </c>
      <c r="E681" s="6">
        <v>12228.03</v>
      </c>
      <c r="G681" s="27"/>
      <c r="H681" s="27"/>
      <c r="I681" s="27"/>
      <c r="J681" s="27"/>
      <c r="K681" s="27"/>
      <c r="L681" s="27"/>
      <c r="M681" s="27"/>
    </row>
    <row r="682" spans="1:13" s="1" customFormat="1" x14ac:dyDescent="0.25">
      <c r="A682" s="4">
        <v>661</v>
      </c>
      <c r="B682" s="5" t="s">
        <v>660</v>
      </c>
      <c r="C682" s="6">
        <v>10312.61</v>
      </c>
      <c r="D682" s="6">
        <v>2062.52</v>
      </c>
      <c r="E682" s="6">
        <v>8250.09</v>
      </c>
      <c r="G682" s="27"/>
      <c r="H682" s="27"/>
      <c r="I682" s="27"/>
      <c r="J682" s="27"/>
      <c r="K682" s="27"/>
      <c r="L682" s="27"/>
      <c r="M682" s="27"/>
    </row>
    <row r="683" spans="1:13" s="1" customFormat="1" x14ac:dyDescent="0.25">
      <c r="A683" s="4">
        <v>662</v>
      </c>
      <c r="B683" s="5" t="s">
        <v>661</v>
      </c>
      <c r="C683" s="6">
        <v>12565.62</v>
      </c>
      <c r="D683" s="6">
        <v>2513.12</v>
      </c>
      <c r="E683" s="6">
        <v>10052.5</v>
      </c>
      <c r="G683" s="27"/>
      <c r="H683" s="27"/>
      <c r="I683" s="27"/>
      <c r="J683" s="27"/>
      <c r="K683" s="27"/>
      <c r="L683" s="27"/>
      <c r="M683" s="27"/>
    </row>
    <row r="684" spans="1:13" s="1" customFormat="1" x14ac:dyDescent="0.25">
      <c r="A684" s="4">
        <v>663</v>
      </c>
      <c r="B684" s="5" t="s">
        <v>662</v>
      </c>
      <c r="C684" s="6">
        <v>12785.98</v>
      </c>
      <c r="D684" s="6">
        <v>2557.1999999999998</v>
      </c>
      <c r="E684" s="6">
        <v>10228.779999999999</v>
      </c>
      <c r="G684" s="27"/>
      <c r="H684" s="27"/>
      <c r="I684" s="27"/>
      <c r="J684" s="27"/>
      <c r="K684" s="27"/>
      <c r="L684" s="27"/>
      <c r="M684" s="27"/>
    </row>
    <row r="685" spans="1:13" s="1" customFormat="1" x14ac:dyDescent="0.25">
      <c r="A685" s="4">
        <v>664</v>
      </c>
      <c r="B685" s="5" t="s">
        <v>663</v>
      </c>
      <c r="C685" s="6">
        <v>9763.33</v>
      </c>
      <c r="D685" s="6">
        <v>1952.67</v>
      </c>
      <c r="E685" s="6">
        <v>7810.66</v>
      </c>
      <c r="G685" s="27"/>
      <c r="H685" s="27"/>
      <c r="I685" s="27"/>
      <c r="J685" s="27"/>
      <c r="K685" s="27"/>
      <c r="L685" s="27"/>
      <c r="M685" s="27"/>
    </row>
    <row r="686" spans="1:13" s="1" customFormat="1" x14ac:dyDescent="0.25">
      <c r="A686" s="4">
        <v>665</v>
      </c>
      <c r="B686" s="5" t="s">
        <v>664</v>
      </c>
      <c r="C686" s="6">
        <v>9321.3799999999992</v>
      </c>
      <c r="D686" s="6">
        <v>1864.28</v>
      </c>
      <c r="E686" s="6">
        <v>7457.0999999999995</v>
      </c>
      <c r="G686" s="27"/>
      <c r="H686" s="27"/>
      <c r="I686" s="27"/>
      <c r="J686" s="27"/>
      <c r="K686" s="27"/>
      <c r="L686" s="27"/>
      <c r="M686" s="27"/>
    </row>
    <row r="687" spans="1:13" s="1" customFormat="1" x14ac:dyDescent="0.25">
      <c r="A687" s="4">
        <v>666</v>
      </c>
      <c r="B687" s="5" t="s">
        <v>665</v>
      </c>
      <c r="C687" s="6">
        <v>11413.35</v>
      </c>
      <c r="D687" s="6">
        <v>2282.67</v>
      </c>
      <c r="E687" s="6">
        <v>9130.68</v>
      </c>
      <c r="G687" s="27"/>
      <c r="H687" s="27"/>
      <c r="I687" s="27"/>
      <c r="J687" s="27"/>
      <c r="K687" s="27"/>
      <c r="L687" s="27"/>
      <c r="M687" s="27"/>
    </row>
    <row r="688" spans="1:13" s="1" customFormat="1" x14ac:dyDescent="0.25">
      <c r="A688" s="4">
        <v>667</v>
      </c>
      <c r="B688" s="5" t="s">
        <v>666</v>
      </c>
      <c r="C688" s="6">
        <v>79449.84</v>
      </c>
      <c r="D688" s="6">
        <v>15889.97</v>
      </c>
      <c r="E688" s="6">
        <v>63559.869999999995</v>
      </c>
      <c r="G688" s="27"/>
      <c r="H688" s="27"/>
      <c r="I688" s="27"/>
      <c r="J688" s="27"/>
      <c r="K688" s="27"/>
      <c r="L688" s="27"/>
      <c r="M688" s="27"/>
    </row>
    <row r="689" spans="1:13" s="1" customFormat="1" x14ac:dyDescent="0.25">
      <c r="A689" s="4">
        <v>668</v>
      </c>
      <c r="B689" s="5" t="s">
        <v>667</v>
      </c>
      <c r="C689" s="6">
        <v>21824.55</v>
      </c>
      <c r="D689" s="6">
        <v>4364.91</v>
      </c>
      <c r="E689" s="6">
        <v>17459.64</v>
      </c>
      <c r="G689" s="27"/>
      <c r="H689" s="27"/>
      <c r="I689" s="27"/>
      <c r="J689" s="27"/>
      <c r="K689" s="27"/>
      <c r="L689" s="27"/>
      <c r="M689" s="27"/>
    </row>
    <row r="690" spans="1:13" s="1" customFormat="1" x14ac:dyDescent="0.25">
      <c r="A690" s="4">
        <v>669</v>
      </c>
      <c r="B690" s="5" t="s">
        <v>668</v>
      </c>
      <c r="C690" s="6">
        <v>21930.61</v>
      </c>
      <c r="D690" s="6">
        <v>4386.12</v>
      </c>
      <c r="E690" s="6">
        <v>17544.490000000002</v>
      </c>
      <c r="G690" s="27"/>
      <c r="H690" s="27"/>
      <c r="I690" s="27"/>
      <c r="J690" s="27"/>
      <c r="K690" s="27"/>
      <c r="L690" s="27"/>
      <c r="M690" s="27"/>
    </row>
    <row r="691" spans="1:13" s="1" customFormat="1" x14ac:dyDescent="0.25">
      <c r="A691" s="4">
        <v>670</v>
      </c>
      <c r="B691" s="5" t="s">
        <v>669</v>
      </c>
      <c r="C691" s="6">
        <v>10134.129999999999</v>
      </c>
      <c r="D691" s="6">
        <v>2026.83</v>
      </c>
      <c r="E691" s="6">
        <v>8107.2999999999993</v>
      </c>
      <c r="G691" s="27"/>
      <c r="H691" s="27"/>
      <c r="I691" s="27"/>
      <c r="J691" s="27"/>
      <c r="K691" s="27"/>
      <c r="L691" s="27"/>
      <c r="M691" s="27"/>
    </row>
    <row r="692" spans="1:13" s="1" customFormat="1" x14ac:dyDescent="0.25">
      <c r="A692" s="4">
        <v>671</v>
      </c>
      <c r="B692" s="5" t="s">
        <v>670</v>
      </c>
      <c r="C692" s="6">
        <v>26230.12</v>
      </c>
      <c r="D692" s="6">
        <v>5246.02</v>
      </c>
      <c r="E692" s="6">
        <v>20984.1</v>
      </c>
      <c r="G692" s="27"/>
      <c r="H692" s="27"/>
      <c r="I692" s="27"/>
      <c r="J692" s="27"/>
      <c r="K692" s="27"/>
      <c r="L692" s="27"/>
      <c r="M692" s="27"/>
    </row>
    <row r="693" spans="1:13" s="1" customFormat="1" x14ac:dyDescent="0.25">
      <c r="A693" s="4">
        <v>672</v>
      </c>
      <c r="B693" s="5" t="s">
        <v>671</v>
      </c>
      <c r="C693" s="6">
        <v>871070.65</v>
      </c>
      <c r="D693" s="6">
        <v>174214.13</v>
      </c>
      <c r="E693" s="6">
        <v>696856.52</v>
      </c>
      <c r="G693" s="27"/>
      <c r="H693" s="27"/>
      <c r="I693" s="27"/>
      <c r="J693" s="27"/>
      <c r="K693" s="27"/>
      <c r="L693" s="27"/>
      <c r="M693" s="27"/>
    </row>
    <row r="694" spans="1:13" s="1" customFormat="1" x14ac:dyDescent="0.25">
      <c r="A694" s="4">
        <v>673</v>
      </c>
      <c r="B694" s="5" t="s">
        <v>672</v>
      </c>
      <c r="C694" s="6">
        <v>8009.75</v>
      </c>
      <c r="D694" s="6">
        <v>1601.95</v>
      </c>
      <c r="E694" s="6">
        <v>6407.8</v>
      </c>
      <c r="G694" s="27"/>
      <c r="H694" s="27"/>
      <c r="I694" s="27"/>
      <c r="J694" s="27"/>
      <c r="K694" s="27"/>
      <c r="L694" s="27"/>
      <c r="M694" s="27"/>
    </row>
    <row r="695" spans="1:13" s="1" customFormat="1" x14ac:dyDescent="0.25">
      <c r="A695" s="4">
        <v>674</v>
      </c>
      <c r="B695" s="5" t="s">
        <v>673</v>
      </c>
      <c r="C695" s="6">
        <v>15642.27</v>
      </c>
      <c r="D695" s="6">
        <v>3128.45</v>
      </c>
      <c r="E695" s="6">
        <v>12513.82</v>
      </c>
      <c r="G695" s="27"/>
      <c r="H695" s="27"/>
      <c r="I695" s="27"/>
      <c r="J695" s="27"/>
      <c r="K695" s="27"/>
      <c r="L695" s="27"/>
      <c r="M695" s="27"/>
    </row>
    <row r="696" spans="1:13" s="1" customFormat="1" x14ac:dyDescent="0.25">
      <c r="A696" s="4">
        <v>675</v>
      </c>
      <c r="B696" s="5" t="s">
        <v>674</v>
      </c>
      <c r="C696" s="6">
        <v>14273.37</v>
      </c>
      <c r="D696" s="6">
        <v>2854.67</v>
      </c>
      <c r="E696" s="6">
        <v>11418.7</v>
      </c>
      <c r="G696" s="27"/>
      <c r="H696" s="27"/>
      <c r="I696" s="27"/>
      <c r="J696" s="27"/>
      <c r="K696" s="27"/>
      <c r="L696" s="27"/>
      <c r="M696" s="27"/>
    </row>
    <row r="697" spans="1:13" s="1" customFormat="1" x14ac:dyDescent="0.25">
      <c r="A697" s="4">
        <v>676</v>
      </c>
      <c r="B697" s="5" t="s">
        <v>675</v>
      </c>
      <c r="C697" s="6">
        <v>22602.97</v>
      </c>
      <c r="D697" s="6">
        <v>4520.59</v>
      </c>
      <c r="E697" s="6">
        <v>18082.38</v>
      </c>
      <c r="G697" s="27"/>
      <c r="H697" s="27"/>
      <c r="I697" s="27"/>
      <c r="J697" s="27"/>
      <c r="K697" s="27"/>
      <c r="L697" s="27"/>
      <c r="M697" s="27"/>
    </row>
    <row r="698" spans="1:13" s="1" customFormat="1" x14ac:dyDescent="0.25">
      <c r="A698" s="4">
        <v>677</v>
      </c>
      <c r="B698" s="5" t="s">
        <v>676</v>
      </c>
      <c r="C698" s="6">
        <v>12676.31</v>
      </c>
      <c r="D698" s="6">
        <v>2535.2600000000002</v>
      </c>
      <c r="E698" s="6">
        <v>10141.049999999999</v>
      </c>
      <c r="G698" s="27"/>
      <c r="H698" s="27"/>
      <c r="I698" s="27"/>
      <c r="J698" s="27"/>
      <c r="K698" s="27"/>
      <c r="L698" s="27"/>
      <c r="M698" s="27"/>
    </row>
    <row r="699" spans="1:13" s="1" customFormat="1" x14ac:dyDescent="0.25">
      <c r="A699" s="4">
        <v>678</v>
      </c>
      <c r="B699" s="5" t="s">
        <v>677</v>
      </c>
      <c r="C699" s="6">
        <v>15090.34</v>
      </c>
      <c r="D699" s="6">
        <v>3018.07</v>
      </c>
      <c r="E699" s="6">
        <v>12072.27</v>
      </c>
      <c r="G699" s="27"/>
      <c r="H699" s="27"/>
      <c r="I699" s="27"/>
      <c r="J699" s="27"/>
      <c r="K699" s="27"/>
      <c r="L699" s="27"/>
      <c r="M699" s="27"/>
    </row>
    <row r="700" spans="1:13" s="1" customFormat="1" x14ac:dyDescent="0.25">
      <c r="A700" s="4">
        <v>679</v>
      </c>
      <c r="B700" s="5" t="s">
        <v>678</v>
      </c>
      <c r="C700" s="6">
        <v>10879.77</v>
      </c>
      <c r="D700" s="6">
        <v>2175.9499999999998</v>
      </c>
      <c r="E700" s="6">
        <v>8703.82</v>
      </c>
      <c r="G700" s="27"/>
      <c r="H700" s="27"/>
      <c r="I700" s="27"/>
      <c r="J700" s="27"/>
      <c r="K700" s="27"/>
      <c r="L700" s="27"/>
      <c r="M700" s="27"/>
    </row>
    <row r="701" spans="1:13" s="1" customFormat="1" x14ac:dyDescent="0.25">
      <c r="A701" s="4">
        <v>680</v>
      </c>
      <c r="B701" s="5" t="s">
        <v>679</v>
      </c>
      <c r="C701" s="6">
        <v>45767.27</v>
      </c>
      <c r="D701" s="6">
        <v>9153.4500000000007</v>
      </c>
      <c r="E701" s="6">
        <v>36613.819999999992</v>
      </c>
      <c r="G701" s="27"/>
      <c r="H701" s="27"/>
      <c r="I701" s="27"/>
      <c r="J701" s="27"/>
      <c r="K701" s="27"/>
      <c r="L701" s="27"/>
      <c r="M701" s="27"/>
    </row>
    <row r="702" spans="1:13" s="1" customFormat="1" x14ac:dyDescent="0.25">
      <c r="A702" s="4">
        <v>681</v>
      </c>
      <c r="B702" s="5" t="s">
        <v>680</v>
      </c>
      <c r="C702" s="6">
        <v>0</v>
      </c>
      <c r="D702" s="6">
        <v>0</v>
      </c>
      <c r="E702" s="6">
        <v>0</v>
      </c>
      <c r="G702" s="27"/>
      <c r="H702" s="27"/>
      <c r="I702" s="27"/>
      <c r="J702" s="27"/>
      <c r="K702" s="27"/>
      <c r="L702" s="27"/>
      <c r="M702" s="27"/>
    </row>
    <row r="703" spans="1:13" s="1" customFormat="1" x14ac:dyDescent="0.25">
      <c r="A703" s="4">
        <v>682</v>
      </c>
      <c r="B703" s="5" t="s">
        <v>681</v>
      </c>
      <c r="C703" s="6">
        <v>12031.24</v>
      </c>
      <c r="D703" s="6">
        <v>2406.25</v>
      </c>
      <c r="E703" s="6">
        <v>9624.99</v>
      </c>
      <c r="G703" s="27"/>
      <c r="H703" s="27"/>
      <c r="I703" s="27"/>
      <c r="J703" s="27"/>
      <c r="K703" s="27"/>
      <c r="L703" s="27"/>
      <c r="M703" s="27"/>
    </row>
    <row r="704" spans="1:13" s="1" customFormat="1" x14ac:dyDescent="0.25">
      <c r="A704" s="4">
        <v>683</v>
      </c>
      <c r="B704" s="5" t="s">
        <v>682</v>
      </c>
      <c r="C704" s="6">
        <v>13395.63</v>
      </c>
      <c r="D704" s="6">
        <v>2679.13</v>
      </c>
      <c r="E704" s="6">
        <v>10716.5</v>
      </c>
      <c r="G704" s="27"/>
      <c r="H704" s="27"/>
      <c r="I704" s="27"/>
      <c r="J704" s="27"/>
      <c r="K704" s="27"/>
      <c r="L704" s="27"/>
      <c r="M704" s="27"/>
    </row>
    <row r="705" spans="1:13" s="1" customFormat="1" x14ac:dyDescent="0.25">
      <c r="A705" s="4">
        <v>684</v>
      </c>
      <c r="B705" s="5" t="s">
        <v>683</v>
      </c>
      <c r="C705" s="6">
        <v>18776.259999999998</v>
      </c>
      <c r="D705" s="6">
        <v>3755.25</v>
      </c>
      <c r="E705" s="6">
        <v>15021.009999999998</v>
      </c>
      <c r="G705" s="27"/>
      <c r="H705" s="27"/>
      <c r="I705" s="27"/>
      <c r="J705" s="27"/>
      <c r="K705" s="27"/>
      <c r="L705" s="27"/>
      <c r="M705" s="27"/>
    </row>
    <row r="706" spans="1:13" s="1" customFormat="1" x14ac:dyDescent="0.25">
      <c r="A706" s="4">
        <v>685</v>
      </c>
      <c r="B706" s="5" t="s">
        <v>684</v>
      </c>
      <c r="C706" s="6">
        <v>20747.21</v>
      </c>
      <c r="D706" s="6">
        <v>4149.4399999999996</v>
      </c>
      <c r="E706" s="6">
        <v>16597.77</v>
      </c>
      <c r="G706" s="27"/>
      <c r="H706" s="27"/>
      <c r="I706" s="27"/>
      <c r="J706" s="27"/>
      <c r="K706" s="27"/>
      <c r="L706" s="27"/>
      <c r="M706" s="27"/>
    </row>
    <row r="707" spans="1:13" s="1" customFormat="1" x14ac:dyDescent="0.25">
      <c r="A707" s="4">
        <v>686</v>
      </c>
      <c r="B707" s="5" t="s">
        <v>685</v>
      </c>
      <c r="C707" s="6">
        <v>174731.34</v>
      </c>
      <c r="D707" s="6">
        <v>34946.269999999997</v>
      </c>
      <c r="E707" s="6">
        <v>139785.07</v>
      </c>
      <c r="G707" s="27"/>
      <c r="H707" s="27"/>
      <c r="I707" s="27"/>
      <c r="J707" s="27"/>
      <c r="K707" s="27"/>
      <c r="L707" s="27"/>
      <c r="M707" s="27"/>
    </row>
    <row r="708" spans="1:13" s="1" customFormat="1" x14ac:dyDescent="0.25">
      <c r="A708" s="4">
        <v>687</v>
      </c>
      <c r="B708" s="5" t="s">
        <v>686</v>
      </c>
      <c r="C708" s="6">
        <v>222343.84</v>
      </c>
      <c r="D708" s="6">
        <v>44468.77</v>
      </c>
      <c r="E708" s="6">
        <v>177875.07</v>
      </c>
      <c r="G708" s="27"/>
      <c r="H708" s="27"/>
      <c r="I708" s="27"/>
      <c r="J708" s="27"/>
      <c r="K708" s="27"/>
      <c r="L708" s="27"/>
      <c r="M708" s="27"/>
    </row>
    <row r="709" spans="1:13" s="1" customFormat="1" x14ac:dyDescent="0.25">
      <c r="A709" s="4">
        <v>688</v>
      </c>
      <c r="B709" s="5" t="s">
        <v>687</v>
      </c>
      <c r="C709" s="6">
        <v>0</v>
      </c>
      <c r="D709" s="6">
        <v>0</v>
      </c>
      <c r="E709" s="6">
        <v>0</v>
      </c>
      <c r="G709" s="27"/>
      <c r="H709" s="27"/>
      <c r="I709" s="27"/>
      <c r="J709" s="27"/>
      <c r="K709" s="27"/>
      <c r="L709" s="27"/>
      <c r="M709" s="27"/>
    </row>
    <row r="710" spans="1:13" s="1" customFormat="1" x14ac:dyDescent="0.25">
      <c r="A710" s="4">
        <v>689</v>
      </c>
      <c r="B710" s="5" t="s">
        <v>688</v>
      </c>
      <c r="C710" s="6">
        <v>42509.8</v>
      </c>
      <c r="D710" s="6">
        <v>8501.9599999999991</v>
      </c>
      <c r="E710" s="6">
        <v>34007.840000000004</v>
      </c>
      <c r="G710" s="27"/>
      <c r="H710" s="27"/>
      <c r="I710" s="27"/>
      <c r="J710" s="27"/>
      <c r="K710" s="27"/>
      <c r="L710" s="27"/>
      <c r="M710" s="27"/>
    </row>
    <row r="711" spans="1:13" s="1" customFormat="1" x14ac:dyDescent="0.25">
      <c r="A711" s="4">
        <v>690</v>
      </c>
      <c r="B711" s="5" t="s">
        <v>689</v>
      </c>
      <c r="C711" s="6">
        <v>28564.400000000001</v>
      </c>
      <c r="D711" s="6">
        <v>5712.88</v>
      </c>
      <c r="E711" s="6">
        <v>22851.52</v>
      </c>
      <c r="G711" s="27"/>
      <c r="H711" s="27"/>
      <c r="I711" s="27"/>
      <c r="J711" s="27"/>
      <c r="K711" s="27"/>
      <c r="L711" s="27"/>
      <c r="M711" s="27"/>
    </row>
    <row r="712" spans="1:13" s="1" customFormat="1" x14ac:dyDescent="0.25">
      <c r="A712" s="4">
        <v>691</v>
      </c>
      <c r="B712" s="5" t="s">
        <v>690</v>
      </c>
      <c r="C712" s="6">
        <v>13001.63</v>
      </c>
      <c r="D712" s="6">
        <v>2600.33</v>
      </c>
      <c r="E712" s="6">
        <v>10401.299999999999</v>
      </c>
      <c r="G712" s="27"/>
      <c r="H712" s="27"/>
      <c r="I712" s="27"/>
      <c r="J712" s="27"/>
      <c r="K712" s="27"/>
      <c r="L712" s="27"/>
      <c r="M712" s="27"/>
    </row>
    <row r="713" spans="1:13" s="1" customFormat="1" x14ac:dyDescent="0.25">
      <c r="A713" s="4">
        <v>692</v>
      </c>
      <c r="B713" s="5" t="s">
        <v>691</v>
      </c>
      <c r="C713" s="6">
        <v>17522.86</v>
      </c>
      <c r="D713" s="6">
        <v>3504.57</v>
      </c>
      <c r="E713" s="6">
        <v>14018.29</v>
      </c>
      <c r="G713" s="27"/>
      <c r="H713" s="27"/>
      <c r="I713" s="27"/>
      <c r="J713" s="27"/>
      <c r="K713" s="27"/>
      <c r="L713" s="27"/>
      <c r="M713" s="27"/>
    </row>
    <row r="714" spans="1:13" s="1" customFormat="1" x14ac:dyDescent="0.25">
      <c r="A714" s="4">
        <v>693</v>
      </c>
      <c r="B714" s="5" t="s">
        <v>692</v>
      </c>
      <c r="C714" s="6">
        <v>86792.71</v>
      </c>
      <c r="D714" s="6">
        <v>17358.54</v>
      </c>
      <c r="E714" s="6">
        <v>69434.170000000013</v>
      </c>
      <c r="G714" s="27"/>
      <c r="H714" s="27"/>
      <c r="I714" s="27"/>
      <c r="J714" s="27"/>
      <c r="K714" s="27"/>
      <c r="L714" s="27"/>
      <c r="M714" s="27"/>
    </row>
    <row r="715" spans="1:13" s="1" customFormat="1" x14ac:dyDescent="0.25">
      <c r="A715" s="4">
        <v>694</v>
      </c>
      <c r="B715" s="5" t="s">
        <v>693</v>
      </c>
      <c r="C715" s="6">
        <v>121884.85</v>
      </c>
      <c r="D715" s="6">
        <v>24376.97</v>
      </c>
      <c r="E715" s="6">
        <v>97507.88</v>
      </c>
      <c r="G715" s="27"/>
      <c r="H715" s="27"/>
      <c r="I715" s="27"/>
      <c r="J715" s="27"/>
      <c r="K715" s="27"/>
      <c r="L715" s="27"/>
      <c r="M715" s="27"/>
    </row>
    <row r="716" spans="1:13" s="1" customFormat="1" x14ac:dyDescent="0.25">
      <c r="A716" s="4">
        <v>695</v>
      </c>
      <c r="B716" s="5" t="s">
        <v>694</v>
      </c>
      <c r="C716" s="6">
        <v>13995.1</v>
      </c>
      <c r="D716" s="6">
        <v>2799.02</v>
      </c>
      <c r="E716" s="6">
        <v>11196.08</v>
      </c>
      <c r="G716" s="27"/>
      <c r="H716" s="27"/>
      <c r="I716" s="27"/>
      <c r="J716" s="27"/>
      <c r="K716" s="27"/>
      <c r="L716" s="27"/>
      <c r="M716" s="27"/>
    </row>
    <row r="717" spans="1:13" s="1" customFormat="1" x14ac:dyDescent="0.25">
      <c r="A717" s="4">
        <v>696</v>
      </c>
      <c r="B717" s="5" t="s">
        <v>695</v>
      </c>
      <c r="C717" s="6">
        <v>82791.75</v>
      </c>
      <c r="D717" s="6">
        <v>16558.349999999999</v>
      </c>
      <c r="E717" s="6">
        <v>66233.399999999994</v>
      </c>
      <c r="G717" s="27"/>
      <c r="H717" s="27"/>
      <c r="I717" s="27"/>
      <c r="J717" s="27"/>
      <c r="K717" s="27"/>
      <c r="L717" s="27"/>
      <c r="M717" s="27"/>
    </row>
    <row r="718" spans="1:13" s="1" customFormat="1" x14ac:dyDescent="0.25">
      <c r="A718" s="4">
        <v>697</v>
      </c>
      <c r="B718" s="5" t="s">
        <v>696</v>
      </c>
      <c r="C718" s="6">
        <v>44500.57</v>
      </c>
      <c r="D718" s="6">
        <v>8900.11</v>
      </c>
      <c r="E718" s="6">
        <v>35600.46</v>
      </c>
      <c r="G718" s="27"/>
      <c r="H718" s="27"/>
      <c r="I718" s="27"/>
      <c r="J718" s="27"/>
      <c r="K718" s="27"/>
      <c r="L718" s="27"/>
      <c r="M718" s="27"/>
    </row>
    <row r="719" spans="1:13" s="1" customFormat="1" x14ac:dyDescent="0.25">
      <c r="A719" s="4">
        <v>698</v>
      </c>
      <c r="B719" s="5" t="s">
        <v>697</v>
      </c>
      <c r="C719" s="6">
        <v>15769.74</v>
      </c>
      <c r="D719" s="6">
        <v>3153.95</v>
      </c>
      <c r="E719" s="6">
        <v>12615.79</v>
      </c>
      <c r="G719" s="27"/>
      <c r="H719" s="27"/>
      <c r="I719" s="27"/>
      <c r="J719" s="27"/>
      <c r="K719" s="27"/>
      <c r="L719" s="27"/>
      <c r="M719" s="27"/>
    </row>
    <row r="720" spans="1:13" s="1" customFormat="1" x14ac:dyDescent="0.25">
      <c r="A720" s="4">
        <v>699</v>
      </c>
      <c r="B720" s="5" t="s">
        <v>698</v>
      </c>
      <c r="C720" s="6">
        <v>186862.25</v>
      </c>
      <c r="D720" s="6">
        <v>37372.449999999997</v>
      </c>
      <c r="E720" s="6">
        <v>149489.79999999999</v>
      </c>
      <c r="G720" s="27"/>
      <c r="H720" s="27"/>
      <c r="I720" s="27"/>
      <c r="J720" s="27"/>
      <c r="K720" s="27"/>
      <c r="L720" s="27"/>
      <c r="M720" s="27"/>
    </row>
    <row r="721" spans="1:13" s="1" customFormat="1" x14ac:dyDescent="0.25">
      <c r="A721" s="4">
        <v>700</v>
      </c>
      <c r="B721" s="5" t="s">
        <v>699</v>
      </c>
      <c r="C721" s="6">
        <v>16892.900000000001</v>
      </c>
      <c r="D721" s="6">
        <v>3378.58</v>
      </c>
      <c r="E721" s="6">
        <v>13514.320000000002</v>
      </c>
      <c r="G721" s="27"/>
      <c r="H721" s="27"/>
      <c r="I721" s="27"/>
      <c r="J721" s="27"/>
      <c r="K721" s="27"/>
      <c r="L721" s="27"/>
      <c r="M721" s="27"/>
    </row>
    <row r="722" spans="1:13" s="1" customFormat="1" x14ac:dyDescent="0.25">
      <c r="A722" s="4">
        <v>701</v>
      </c>
      <c r="B722" s="5" t="s">
        <v>700</v>
      </c>
      <c r="C722" s="6">
        <v>0</v>
      </c>
      <c r="D722" s="6">
        <v>0</v>
      </c>
      <c r="E722" s="6">
        <v>0</v>
      </c>
      <c r="G722" s="27"/>
      <c r="H722" s="27"/>
      <c r="I722" s="27"/>
      <c r="J722" s="27"/>
      <c r="K722" s="27"/>
      <c r="L722" s="27"/>
      <c r="M722" s="27"/>
    </row>
    <row r="723" spans="1:13" s="1" customFormat="1" x14ac:dyDescent="0.25">
      <c r="A723" s="4">
        <v>702</v>
      </c>
      <c r="B723" s="5" t="s">
        <v>701</v>
      </c>
      <c r="C723" s="6">
        <v>0</v>
      </c>
      <c r="D723" s="6">
        <v>0</v>
      </c>
      <c r="E723" s="6">
        <v>0</v>
      </c>
      <c r="G723" s="27"/>
      <c r="H723" s="27"/>
      <c r="I723" s="27"/>
      <c r="J723" s="27"/>
      <c r="K723" s="27"/>
      <c r="L723" s="27"/>
      <c r="M723" s="27"/>
    </row>
    <row r="724" spans="1:13" s="1" customFormat="1" x14ac:dyDescent="0.25">
      <c r="A724" s="4">
        <v>703</v>
      </c>
      <c r="B724" s="5" t="s">
        <v>702</v>
      </c>
      <c r="C724" s="6">
        <v>10030.82</v>
      </c>
      <c r="D724" s="6">
        <v>2006.16</v>
      </c>
      <c r="E724" s="6">
        <v>8024.66</v>
      </c>
      <c r="G724" s="27"/>
      <c r="H724" s="27"/>
      <c r="I724" s="27"/>
      <c r="J724" s="27"/>
      <c r="K724" s="27"/>
      <c r="L724" s="27"/>
      <c r="M724" s="27"/>
    </row>
    <row r="725" spans="1:13" s="1" customFormat="1" x14ac:dyDescent="0.25">
      <c r="A725" s="4">
        <v>704</v>
      </c>
      <c r="B725" s="5" t="s">
        <v>703</v>
      </c>
      <c r="C725" s="6">
        <v>390534.14</v>
      </c>
      <c r="D725" s="6">
        <v>78106.83</v>
      </c>
      <c r="E725" s="6">
        <v>312427.31</v>
      </c>
      <c r="G725" s="27"/>
      <c r="H725" s="27"/>
      <c r="I725" s="27"/>
      <c r="J725" s="27"/>
      <c r="K725" s="27"/>
      <c r="L725" s="27"/>
      <c r="M725" s="27"/>
    </row>
    <row r="726" spans="1:13" s="1" customFormat="1" x14ac:dyDescent="0.25">
      <c r="A726" s="4">
        <v>705</v>
      </c>
      <c r="B726" s="5" t="s">
        <v>704</v>
      </c>
      <c r="C726" s="6">
        <v>34196.01</v>
      </c>
      <c r="D726" s="6">
        <v>6839.2</v>
      </c>
      <c r="E726" s="6">
        <v>27356.81</v>
      </c>
      <c r="G726" s="27"/>
      <c r="H726" s="27"/>
      <c r="I726" s="27"/>
      <c r="J726" s="27"/>
      <c r="K726" s="27"/>
      <c r="L726" s="27"/>
      <c r="M726" s="27"/>
    </row>
    <row r="727" spans="1:13" s="1" customFormat="1" x14ac:dyDescent="0.25">
      <c r="A727" s="4">
        <v>706</v>
      </c>
      <c r="B727" s="5" t="s">
        <v>705</v>
      </c>
      <c r="C727" s="6">
        <v>14542.66</v>
      </c>
      <c r="D727" s="6">
        <v>2908.53</v>
      </c>
      <c r="E727" s="6">
        <v>11634.13</v>
      </c>
      <c r="G727" s="27"/>
      <c r="H727" s="27"/>
      <c r="I727" s="27"/>
      <c r="J727" s="27"/>
      <c r="K727" s="27"/>
      <c r="L727" s="27"/>
      <c r="M727" s="27"/>
    </row>
    <row r="728" spans="1:13" s="1" customFormat="1" x14ac:dyDescent="0.25">
      <c r="A728" s="4">
        <v>707</v>
      </c>
      <c r="B728" s="5" t="s">
        <v>706</v>
      </c>
      <c r="C728" s="6">
        <v>444363.61</v>
      </c>
      <c r="D728" s="6">
        <v>88872.72</v>
      </c>
      <c r="E728" s="6">
        <v>355490.89</v>
      </c>
      <c r="G728" s="27"/>
      <c r="H728" s="27"/>
      <c r="I728" s="27"/>
      <c r="J728" s="27"/>
      <c r="K728" s="27"/>
      <c r="L728" s="27"/>
      <c r="M728" s="27"/>
    </row>
    <row r="729" spans="1:13" s="1" customFormat="1" x14ac:dyDescent="0.25">
      <c r="A729" s="4">
        <v>708</v>
      </c>
      <c r="B729" s="5" t="s">
        <v>707</v>
      </c>
      <c r="C729" s="6">
        <v>71261.179999999993</v>
      </c>
      <c r="D729" s="6">
        <v>14252.24</v>
      </c>
      <c r="E729" s="6">
        <v>57008.939999999995</v>
      </c>
      <c r="G729" s="27"/>
      <c r="H729" s="27"/>
      <c r="I729" s="27"/>
      <c r="J729" s="27"/>
      <c r="K729" s="27"/>
      <c r="L729" s="27"/>
      <c r="M729" s="27"/>
    </row>
    <row r="730" spans="1:13" s="1" customFormat="1" x14ac:dyDescent="0.25">
      <c r="A730" s="4">
        <v>709</v>
      </c>
      <c r="B730" s="5" t="s">
        <v>708</v>
      </c>
      <c r="C730" s="6">
        <v>23276.45</v>
      </c>
      <c r="D730" s="6">
        <v>4655.29</v>
      </c>
      <c r="E730" s="6">
        <v>18621.16</v>
      </c>
      <c r="G730" s="27"/>
      <c r="H730" s="27"/>
      <c r="I730" s="27"/>
      <c r="J730" s="27"/>
      <c r="K730" s="27"/>
      <c r="L730" s="27"/>
      <c r="M730" s="27"/>
    </row>
    <row r="731" spans="1:13" s="1" customFormat="1" x14ac:dyDescent="0.25">
      <c r="A731" s="4">
        <v>710</v>
      </c>
      <c r="B731" s="5" t="s">
        <v>709</v>
      </c>
      <c r="C731" s="6">
        <v>81940.13</v>
      </c>
      <c r="D731" s="6">
        <v>16388.03</v>
      </c>
      <c r="E731" s="6">
        <v>65552.100000000006</v>
      </c>
      <c r="G731" s="27"/>
      <c r="H731" s="27"/>
      <c r="I731" s="27"/>
      <c r="J731" s="27"/>
      <c r="K731" s="27"/>
      <c r="L731" s="27"/>
      <c r="M731" s="27"/>
    </row>
    <row r="732" spans="1:13" s="1" customFormat="1" x14ac:dyDescent="0.25">
      <c r="A732" s="4">
        <v>711</v>
      </c>
      <c r="B732" s="5" t="s">
        <v>710</v>
      </c>
      <c r="C732" s="6">
        <v>27357.48</v>
      </c>
      <c r="D732" s="6">
        <v>5471.5</v>
      </c>
      <c r="E732" s="6">
        <v>21885.98</v>
      </c>
      <c r="G732" s="27"/>
      <c r="H732" s="27"/>
      <c r="I732" s="27"/>
      <c r="J732" s="27"/>
      <c r="K732" s="27"/>
      <c r="L732" s="27"/>
      <c r="M732" s="27"/>
    </row>
    <row r="733" spans="1:13" s="1" customFormat="1" x14ac:dyDescent="0.25">
      <c r="A733" s="4">
        <v>712</v>
      </c>
      <c r="B733" s="5" t="s">
        <v>711</v>
      </c>
      <c r="C733" s="6">
        <v>42506.35</v>
      </c>
      <c r="D733" s="6">
        <v>8501.27</v>
      </c>
      <c r="E733" s="6">
        <v>34005.08</v>
      </c>
      <c r="G733" s="27"/>
      <c r="H733" s="27"/>
      <c r="I733" s="27"/>
      <c r="J733" s="27"/>
      <c r="K733" s="27"/>
      <c r="L733" s="27"/>
      <c r="M733" s="27"/>
    </row>
    <row r="734" spans="1:13" s="1" customFormat="1" x14ac:dyDescent="0.25">
      <c r="A734" s="4">
        <v>713</v>
      </c>
      <c r="B734" s="5" t="s">
        <v>712</v>
      </c>
      <c r="C734" s="6">
        <v>0</v>
      </c>
      <c r="D734" s="6">
        <v>0</v>
      </c>
      <c r="E734" s="6">
        <v>0</v>
      </c>
      <c r="G734" s="27"/>
      <c r="H734" s="27"/>
      <c r="I734" s="27"/>
      <c r="J734" s="27"/>
      <c r="K734" s="27"/>
      <c r="L734" s="27"/>
      <c r="M734" s="27"/>
    </row>
    <row r="735" spans="1:13" s="1" customFormat="1" x14ac:dyDescent="0.25">
      <c r="A735" s="4">
        <v>714</v>
      </c>
      <c r="B735" s="5" t="s">
        <v>713</v>
      </c>
      <c r="C735" s="6">
        <v>10937.18</v>
      </c>
      <c r="D735" s="6">
        <v>2187.44</v>
      </c>
      <c r="E735" s="6">
        <v>8749.74</v>
      </c>
      <c r="G735" s="27"/>
      <c r="H735" s="27"/>
      <c r="I735" s="27"/>
      <c r="J735" s="27"/>
      <c r="K735" s="27"/>
      <c r="L735" s="27"/>
      <c r="M735" s="27"/>
    </row>
    <row r="736" spans="1:13" s="1" customFormat="1" x14ac:dyDescent="0.25">
      <c r="A736" s="4">
        <v>715</v>
      </c>
      <c r="B736" s="5" t="s">
        <v>714</v>
      </c>
      <c r="C736" s="6">
        <v>9733.81</v>
      </c>
      <c r="D736" s="6">
        <v>1946.76</v>
      </c>
      <c r="E736" s="6">
        <v>7787.0499999999993</v>
      </c>
      <c r="G736" s="27"/>
      <c r="H736" s="27"/>
      <c r="I736" s="27"/>
      <c r="J736" s="27"/>
      <c r="K736" s="27"/>
      <c r="L736" s="27"/>
      <c r="M736" s="27"/>
    </row>
    <row r="737" spans="1:13" s="1" customFormat="1" x14ac:dyDescent="0.25">
      <c r="A737" s="4">
        <v>716</v>
      </c>
      <c r="B737" s="5" t="s">
        <v>715</v>
      </c>
      <c r="C737" s="6">
        <v>15455.73</v>
      </c>
      <c r="D737" s="6">
        <v>3091.15</v>
      </c>
      <c r="E737" s="6">
        <v>12364.58</v>
      </c>
      <c r="G737" s="27"/>
      <c r="H737" s="27"/>
      <c r="I737" s="27"/>
      <c r="J737" s="27"/>
      <c r="K737" s="27"/>
      <c r="L737" s="27"/>
      <c r="M737" s="27"/>
    </row>
    <row r="738" spans="1:13" s="1" customFormat="1" x14ac:dyDescent="0.25">
      <c r="A738" s="4">
        <v>717</v>
      </c>
      <c r="B738" s="5" t="s">
        <v>716</v>
      </c>
      <c r="C738" s="6">
        <v>16543.650000000001</v>
      </c>
      <c r="D738" s="6">
        <v>3308.73</v>
      </c>
      <c r="E738" s="6">
        <v>13234.920000000002</v>
      </c>
      <c r="G738" s="27"/>
      <c r="H738" s="27"/>
      <c r="I738" s="27"/>
      <c r="J738" s="27"/>
      <c r="K738" s="27"/>
      <c r="L738" s="27"/>
      <c r="M738" s="27"/>
    </row>
    <row r="739" spans="1:13" s="1" customFormat="1" x14ac:dyDescent="0.25">
      <c r="A739" s="4">
        <v>718</v>
      </c>
      <c r="B739" s="5" t="s">
        <v>717</v>
      </c>
      <c r="C739" s="6">
        <v>21096.36</v>
      </c>
      <c r="D739" s="6">
        <v>4219.2700000000004</v>
      </c>
      <c r="E739" s="6">
        <v>16877.09</v>
      </c>
      <c r="G739" s="27"/>
      <c r="H739" s="27"/>
      <c r="I739" s="27"/>
      <c r="J739" s="27"/>
      <c r="K739" s="27"/>
      <c r="L739" s="27"/>
      <c r="M739" s="27"/>
    </row>
    <row r="740" spans="1:13" s="1" customFormat="1" x14ac:dyDescent="0.25">
      <c r="A740" s="4">
        <v>719</v>
      </c>
      <c r="B740" s="5" t="s">
        <v>718</v>
      </c>
      <c r="C740" s="6">
        <v>10963.27</v>
      </c>
      <c r="D740" s="6">
        <v>2192.65</v>
      </c>
      <c r="E740" s="6">
        <v>8770.6200000000008</v>
      </c>
      <c r="G740" s="27"/>
      <c r="H740" s="27"/>
      <c r="I740" s="27"/>
      <c r="J740" s="27"/>
      <c r="K740" s="27"/>
      <c r="L740" s="27"/>
      <c r="M740" s="27"/>
    </row>
    <row r="741" spans="1:13" s="1" customFormat="1" x14ac:dyDescent="0.25">
      <c r="A741" s="4">
        <v>720</v>
      </c>
      <c r="B741" s="5" t="s">
        <v>719</v>
      </c>
      <c r="C741" s="6">
        <v>119028.95</v>
      </c>
      <c r="D741" s="6">
        <v>23805.79</v>
      </c>
      <c r="E741" s="6">
        <v>95223.16</v>
      </c>
      <c r="G741" s="27"/>
      <c r="H741" s="27"/>
      <c r="I741" s="27"/>
      <c r="J741" s="27"/>
      <c r="K741" s="27"/>
      <c r="L741" s="27"/>
      <c r="M741" s="27"/>
    </row>
    <row r="742" spans="1:13" s="1" customFormat="1" x14ac:dyDescent="0.25">
      <c r="A742" s="4">
        <v>721</v>
      </c>
      <c r="B742" s="5" t="s">
        <v>720</v>
      </c>
      <c r="C742" s="6">
        <v>22190.66</v>
      </c>
      <c r="D742" s="6">
        <v>4438.13</v>
      </c>
      <c r="E742" s="6">
        <v>17752.53</v>
      </c>
      <c r="G742" s="27"/>
      <c r="H742" s="27"/>
      <c r="I742" s="27"/>
      <c r="J742" s="27"/>
      <c r="K742" s="27"/>
      <c r="L742" s="27"/>
      <c r="M742" s="27"/>
    </row>
    <row r="743" spans="1:13" s="1" customFormat="1" x14ac:dyDescent="0.25">
      <c r="A743" s="4">
        <v>722</v>
      </c>
      <c r="B743" s="5" t="s">
        <v>721</v>
      </c>
      <c r="C743" s="6">
        <v>7423.89</v>
      </c>
      <c r="D743" s="6">
        <v>1484.78</v>
      </c>
      <c r="E743" s="6">
        <v>5939.1100000000006</v>
      </c>
      <c r="G743" s="27"/>
      <c r="H743" s="27"/>
      <c r="I743" s="27"/>
      <c r="J743" s="27"/>
      <c r="K743" s="27"/>
      <c r="L743" s="27"/>
      <c r="M743" s="27"/>
    </row>
    <row r="744" spans="1:13" s="1" customFormat="1" x14ac:dyDescent="0.25">
      <c r="A744" s="4">
        <v>723</v>
      </c>
      <c r="B744" s="5" t="s">
        <v>722</v>
      </c>
      <c r="C744" s="6">
        <v>74906.39</v>
      </c>
      <c r="D744" s="6">
        <v>14981.28</v>
      </c>
      <c r="E744" s="6">
        <v>59925.11</v>
      </c>
      <c r="G744" s="27"/>
      <c r="H744" s="27"/>
      <c r="I744" s="27"/>
      <c r="J744" s="27"/>
      <c r="K744" s="27"/>
      <c r="L744" s="27"/>
      <c r="M744" s="27"/>
    </row>
    <row r="745" spans="1:13" s="1" customFormat="1" x14ac:dyDescent="0.25">
      <c r="A745" s="4">
        <v>724</v>
      </c>
      <c r="B745" s="5" t="s">
        <v>723</v>
      </c>
      <c r="C745" s="6">
        <v>18140.77</v>
      </c>
      <c r="D745" s="6">
        <v>3628.15</v>
      </c>
      <c r="E745" s="6">
        <v>14512.62</v>
      </c>
      <c r="G745" s="27"/>
      <c r="H745" s="27"/>
      <c r="I745" s="27"/>
      <c r="J745" s="27"/>
      <c r="K745" s="27"/>
      <c r="L745" s="27"/>
      <c r="M745" s="27"/>
    </row>
    <row r="746" spans="1:13" s="1" customFormat="1" x14ac:dyDescent="0.25">
      <c r="A746" s="4">
        <v>725</v>
      </c>
      <c r="B746" s="5" t="s">
        <v>724</v>
      </c>
      <c r="C746" s="6">
        <v>0</v>
      </c>
      <c r="D746" s="6">
        <v>0</v>
      </c>
      <c r="E746" s="6">
        <v>0</v>
      </c>
      <c r="G746" s="27"/>
      <c r="H746" s="27"/>
      <c r="I746" s="27"/>
      <c r="J746" s="27"/>
      <c r="K746" s="27"/>
      <c r="L746" s="27"/>
      <c r="M746" s="27"/>
    </row>
    <row r="747" spans="1:13" s="1" customFormat="1" x14ac:dyDescent="0.25">
      <c r="A747" s="4">
        <v>727</v>
      </c>
      <c r="B747" s="5" t="s">
        <v>725</v>
      </c>
      <c r="C747" s="6">
        <v>11589.34</v>
      </c>
      <c r="D747" s="6">
        <v>2317.87</v>
      </c>
      <c r="E747" s="6">
        <v>9271.4700000000012</v>
      </c>
      <c r="G747" s="27"/>
      <c r="H747" s="27"/>
      <c r="I747" s="27"/>
      <c r="J747" s="27"/>
      <c r="K747" s="27"/>
      <c r="L747" s="27"/>
      <c r="M747" s="27"/>
    </row>
    <row r="748" spans="1:13" s="1" customFormat="1" x14ac:dyDescent="0.25">
      <c r="A748" s="4">
        <v>728</v>
      </c>
      <c r="B748" s="5" t="s">
        <v>726</v>
      </c>
      <c r="C748" s="6">
        <v>102897.52</v>
      </c>
      <c r="D748" s="6">
        <v>20579.5</v>
      </c>
      <c r="E748" s="6">
        <v>82318.02</v>
      </c>
      <c r="G748" s="27"/>
      <c r="H748" s="27"/>
      <c r="I748" s="27"/>
      <c r="J748" s="27"/>
      <c r="K748" s="27"/>
      <c r="L748" s="27"/>
      <c r="M748" s="27"/>
    </row>
    <row r="749" spans="1:13" s="1" customFormat="1" x14ac:dyDescent="0.25">
      <c r="A749" s="4">
        <v>729</v>
      </c>
      <c r="B749" s="5" t="s">
        <v>727</v>
      </c>
      <c r="C749" s="6">
        <v>13721.95</v>
      </c>
      <c r="D749" s="6">
        <v>2744.39</v>
      </c>
      <c r="E749" s="6">
        <v>10977.560000000001</v>
      </c>
      <c r="G749" s="27"/>
      <c r="H749" s="27"/>
      <c r="I749" s="27"/>
      <c r="J749" s="27"/>
      <c r="K749" s="27"/>
      <c r="L749" s="27"/>
      <c r="M749" s="27"/>
    </row>
    <row r="750" spans="1:13" s="1" customFormat="1" x14ac:dyDescent="0.25">
      <c r="A750" s="4">
        <v>731</v>
      </c>
      <c r="B750" s="5" t="s">
        <v>728</v>
      </c>
      <c r="C750" s="6">
        <v>14192.06</v>
      </c>
      <c r="D750" s="6">
        <v>2838.41</v>
      </c>
      <c r="E750" s="6">
        <v>11353.65</v>
      </c>
      <c r="G750" s="27"/>
      <c r="H750" s="27"/>
      <c r="I750" s="27"/>
      <c r="J750" s="27"/>
      <c r="K750" s="27"/>
      <c r="L750" s="27"/>
      <c r="M750" s="27"/>
    </row>
    <row r="751" spans="1:13" s="1" customFormat="1" x14ac:dyDescent="0.25">
      <c r="A751" s="4">
        <v>732</v>
      </c>
      <c r="B751" s="5" t="s">
        <v>729</v>
      </c>
      <c r="C751" s="6">
        <v>17991.29</v>
      </c>
      <c r="D751" s="6">
        <v>3598.26</v>
      </c>
      <c r="E751" s="6">
        <v>14393.03</v>
      </c>
      <c r="G751" s="27"/>
      <c r="H751" s="27"/>
      <c r="I751" s="27"/>
      <c r="J751" s="27"/>
      <c r="K751" s="27"/>
      <c r="L751" s="27"/>
      <c r="M751" s="27"/>
    </row>
    <row r="752" spans="1:13" s="1" customFormat="1" x14ac:dyDescent="0.25">
      <c r="A752" s="4">
        <v>733</v>
      </c>
      <c r="B752" s="5" t="s">
        <v>730</v>
      </c>
      <c r="C752" s="6">
        <v>10791.46</v>
      </c>
      <c r="D752" s="6">
        <v>2158.29</v>
      </c>
      <c r="E752" s="6">
        <v>8633.1699999999983</v>
      </c>
      <c r="G752" s="27"/>
      <c r="H752" s="27"/>
      <c r="I752" s="27"/>
      <c r="J752" s="27"/>
      <c r="K752" s="27"/>
      <c r="L752" s="27"/>
      <c r="M752" s="27"/>
    </row>
    <row r="753" spans="1:13" s="1" customFormat="1" x14ac:dyDescent="0.25">
      <c r="A753" s="4">
        <v>734</v>
      </c>
      <c r="B753" s="5" t="s">
        <v>731</v>
      </c>
      <c r="C753" s="6">
        <v>17836.82</v>
      </c>
      <c r="D753" s="6">
        <v>3567.36</v>
      </c>
      <c r="E753" s="6">
        <v>14269.46</v>
      </c>
      <c r="G753" s="27"/>
      <c r="H753" s="27"/>
      <c r="I753" s="27"/>
      <c r="J753" s="27"/>
      <c r="K753" s="27"/>
      <c r="L753" s="27"/>
      <c r="M753" s="27"/>
    </row>
    <row r="754" spans="1:13" s="1" customFormat="1" x14ac:dyDescent="0.25">
      <c r="A754" s="4">
        <v>736</v>
      </c>
      <c r="B754" s="5" t="s">
        <v>732</v>
      </c>
      <c r="C754" s="6">
        <v>15014.38</v>
      </c>
      <c r="D754" s="6">
        <v>3002.88</v>
      </c>
      <c r="E754" s="6">
        <v>12011.5</v>
      </c>
      <c r="G754" s="27"/>
      <c r="H754" s="27"/>
      <c r="I754" s="27"/>
      <c r="J754" s="27"/>
      <c r="K754" s="27"/>
      <c r="L754" s="27"/>
      <c r="M754" s="27"/>
    </row>
    <row r="755" spans="1:13" s="1" customFormat="1" x14ac:dyDescent="0.25">
      <c r="A755" s="4">
        <v>737</v>
      </c>
      <c r="B755" s="5" t="s">
        <v>733</v>
      </c>
      <c r="C755" s="6">
        <v>20931</v>
      </c>
      <c r="D755" s="6">
        <v>4186.2</v>
      </c>
      <c r="E755" s="6">
        <v>16744.8</v>
      </c>
      <c r="G755" s="27"/>
      <c r="H755" s="27"/>
      <c r="I755" s="27"/>
      <c r="J755" s="27"/>
      <c r="K755" s="27"/>
      <c r="L755" s="27"/>
      <c r="M755" s="27"/>
    </row>
    <row r="756" spans="1:13" s="1" customFormat="1" x14ac:dyDescent="0.25">
      <c r="A756" s="4">
        <v>738</v>
      </c>
      <c r="B756" s="5" t="s">
        <v>734</v>
      </c>
      <c r="C756" s="6">
        <v>85468.3</v>
      </c>
      <c r="D756" s="6">
        <v>17093.66</v>
      </c>
      <c r="E756" s="6">
        <v>68374.64</v>
      </c>
      <c r="G756" s="27"/>
      <c r="H756" s="27"/>
      <c r="I756" s="27"/>
      <c r="J756" s="27"/>
      <c r="K756" s="27"/>
      <c r="L756" s="27"/>
      <c r="M756" s="27"/>
    </row>
    <row r="757" spans="1:13" s="1" customFormat="1" x14ac:dyDescent="0.25">
      <c r="A757" s="4">
        <v>739</v>
      </c>
      <c r="B757" s="5" t="s">
        <v>735</v>
      </c>
      <c r="C757" s="6">
        <v>9473.1200000000008</v>
      </c>
      <c r="D757" s="6">
        <v>1894.62</v>
      </c>
      <c r="E757" s="6">
        <v>7578.5000000000009</v>
      </c>
      <c r="G757" s="27"/>
      <c r="H757" s="27"/>
      <c r="I757" s="27"/>
      <c r="J757" s="27"/>
      <c r="K757" s="27"/>
      <c r="L757" s="27"/>
      <c r="M757" s="27"/>
    </row>
    <row r="758" spans="1:13" s="1" customFormat="1" x14ac:dyDescent="0.25">
      <c r="A758" s="4">
        <v>740</v>
      </c>
      <c r="B758" s="5" t="s">
        <v>736</v>
      </c>
      <c r="C758" s="6">
        <v>279360.28999999998</v>
      </c>
      <c r="D758" s="6">
        <v>55872.06</v>
      </c>
      <c r="E758" s="6">
        <v>223488.22999999998</v>
      </c>
      <c r="G758" s="27"/>
      <c r="H758" s="27"/>
      <c r="I758" s="27"/>
      <c r="J758" s="27"/>
      <c r="K758" s="27"/>
      <c r="L758" s="27"/>
      <c r="M758" s="27"/>
    </row>
    <row r="759" spans="1:13" s="1" customFormat="1" x14ac:dyDescent="0.25">
      <c r="A759" s="4">
        <v>741</v>
      </c>
      <c r="B759" s="5" t="s">
        <v>737</v>
      </c>
      <c r="C759" s="6">
        <v>35354.050000000003</v>
      </c>
      <c r="D759" s="6">
        <v>7070.81</v>
      </c>
      <c r="E759" s="6">
        <v>28283.24</v>
      </c>
      <c r="G759" s="27"/>
      <c r="H759" s="27"/>
      <c r="I759" s="27"/>
      <c r="J759" s="27"/>
      <c r="K759" s="27"/>
      <c r="L759" s="27"/>
      <c r="M759" s="27"/>
    </row>
    <row r="760" spans="1:13" s="1" customFormat="1" x14ac:dyDescent="0.25">
      <c r="A760" s="4">
        <v>742</v>
      </c>
      <c r="B760" s="5" t="s">
        <v>738</v>
      </c>
      <c r="C760" s="6">
        <v>81066.12</v>
      </c>
      <c r="D760" s="6">
        <v>16213.22</v>
      </c>
      <c r="E760" s="6">
        <v>64852.899999999994</v>
      </c>
      <c r="G760" s="27"/>
      <c r="H760" s="27"/>
      <c r="I760" s="27"/>
      <c r="J760" s="27"/>
      <c r="K760" s="27"/>
      <c r="L760" s="27"/>
      <c r="M760" s="27"/>
    </row>
    <row r="761" spans="1:13" s="1" customFormat="1" x14ac:dyDescent="0.25">
      <c r="A761" s="4">
        <v>743</v>
      </c>
      <c r="B761" s="5" t="s">
        <v>739</v>
      </c>
      <c r="C761" s="6">
        <v>0</v>
      </c>
      <c r="D761" s="6">
        <v>0</v>
      </c>
      <c r="E761" s="6">
        <v>0</v>
      </c>
      <c r="G761" s="27"/>
      <c r="H761" s="27"/>
      <c r="I761" s="27"/>
      <c r="J761" s="27"/>
      <c r="K761" s="27"/>
      <c r="L761" s="27"/>
      <c r="M761" s="27"/>
    </row>
    <row r="762" spans="1:13" s="1" customFormat="1" x14ac:dyDescent="0.25">
      <c r="A762" s="4">
        <v>744</v>
      </c>
      <c r="B762" s="5" t="s">
        <v>740</v>
      </c>
      <c r="C762" s="6">
        <v>11894.81</v>
      </c>
      <c r="D762" s="6">
        <v>2378.96</v>
      </c>
      <c r="E762" s="6">
        <v>9515.8499999999985</v>
      </c>
      <c r="G762" s="27"/>
      <c r="H762" s="27"/>
      <c r="I762" s="27"/>
      <c r="J762" s="27"/>
      <c r="K762" s="27"/>
      <c r="L762" s="27"/>
      <c r="M762" s="27"/>
    </row>
    <row r="763" spans="1:13" s="1" customFormat="1" x14ac:dyDescent="0.25">
      <c r="A763" s="4">
        <v>745</v>
      </c>
      <c r="B763" s="5" t="s">
        <v>741</v>
      </c>
      <c r="C763" s="6">
        <v>0</v>
      </c>
      <c r="D763" s="6">
        <v>0</v>
      </c>
      <c r="E763" s="6">
        <v>0</v>
      </c>
      <c r="G763" s="27"/>
      <c r="H763" s="27"/>
      <c r="I763" s="27"/>
      <c r="J763" s="27"/>
      <c r="K763" s="27"/>
      <c r="L763" s="27"/>
      <c r="M763" s="27"/>
    </row>
    <row r="764" spans="1:13" s="1" customFormat="1" x14ac:dyDescent="0.25">
      <c r="A764" s="4">
        <v>746</v>
      </c>
      <c r="B764" s="5" t="s">
        <v>742</v>
      </c>
      <c r="C764" s="6">
        <v>40699.480000000003</v>
      </c>
      <c r="D764" s="6">
        <v>8139.9</v>
      </c>
      <c r="E764" s="6">
        <v>32559.58</v>
      </c>
      <c r="G764" s="27"/>
      <c r="H764" s="27"/>
      <c r="I764" s="27"/>
      <c r="J764" s="27"/>
      <c r="K764" s="27"/>
      <c r="L764" s="27"/>
      <c r="M764" s="27"/>
    </row>
    <row r="765" spans="1:13" s="1" customFormat="1" x14ac:dyDescent="0.25">
      <c r="A765" s="4">
        <v>747</v>
      </c>
      <c r="B765" s="5" t="s">
        <v>743</v>
      </c>
      <c r="C765" s="6">
        <v>14568.51</v>
      </c>
      <c r="D765" s="6">
        <v>2913.7</v>
      </c>
      <c r="E765" s="6">
        <v>11654.810000000001</v>
      </c>
      <c r="G765" s="27"/>
      <c r="H765" s="27"/>
      <c r="I765" s="27"/>
      <c r="J765" s="27"/>
      <c r="K765" s="27"/>
      <c r="L765" s="27"/>
      <c r="M765" s="27"/>
    </row>
    <row r="766" spans="1:13" s="1" customFormat="1" x14ac:dyDescent="0.25">
      <c r="A766" s="4">
        <v>750</v>
      </c>
      <c r="B766" s="5" t="s">
        <v>744</v>
      </c>
      <c r="C766" s="6">
        <v>13241.5</v>
      </c>
      <c r="D766" s="6">
        <v>2648.3</v>
      </c>
      <c r="E766" s="6">
        <v>10593.2</v>
      </c>
      <c r="G766" s="27"/>
      <c r="H766" s="27"/>
      <c r="I766" s="27"/>
      <c r="J766" s="27"/>
      <c r="K766" s="27"/>
      <c r="L766" s="27"/>
      <c r="M766" s="27"/>
    </row>
    <row r="767" spans="1:13" s="1" customFormat="1" x14ac:dyDescent="0.25">
      <c r="A767" s="4">
        <v>751</v>
      </c>
      <c r="B767" s="5" t="s">
        <v>745</v>
      </c>
      <c r="C767" s="6">
        <v>18646.099999999999</v>
      </c>
      <c r="D767" s="6">
        <v>3729.22</v>
      </c>
      <c r="E767" s="6">
        <v>14916.88</v>
      </c>
      <c r="G767" s="27"/>
      <c r="H767" s="27"/>
      <c r="I767" s="27"/>
      <c r="J767" s="27"/>
      <c r="K767" s="27"/>
      <c r="L767" s="27"/>
      <c r="M767" s="27"/>
    </row>
    <row r="768" spans="1:13" s="1" customFormat="1" x14ac:dyDescent="0.25">
      <c r="A768" s="4">
        <v>754</v>
      </c>
      <c r="B768" s="5" t="s">
        <v>746</v>
      </c>
      <c r="C768" s="6">
        <v>0</v>
      </c>
      <c r="D768" s="6">
        <v>0</v>
      </c>
      <c r="E768" s="6">
        <v>0</v>
      </c>
      <c r="G768" s="27"/>
      <c r="H768" s="27"/>
      <c r="I768" s="27"/>
      <c r="J768" s="27"/>
      <c r="K768" s="27"/>
      <c r="L768" s="27"/>
      <c r="M768" s="27"/>
    </row>
    <row r="769" spans="1:13" s="1" customFormat="1" x14ac:dyDescent="0.25">
      <c r="A769" s="4">
        <v>756</v>
      </c>
      <c r="B769" s="5" t="s">
        <v>747</v>
      </c>
      <c r="C769" s="6">
        <v>15354.24</v>
      </c>
      <c r="D769" s="6">
        <v>3070.85</v>
      </c>
      <c r="E769" s="6">
        <v>12283.39</v>
      </c>
      <c r="G769" s="27"/>
      <c r="H769" s="27"/>
      <c r="I769" s="27"/>
      <c r="J769" s="27"/>
      <c r="K769" s="27"/>
      <c r="L769" s="27"/>
      <c r="M769" s="27"/>
    </row>
    <row r="770" spans="1:13" s="1" customFormat="1" x14ac:dyDescent="0.25">
      <c r="A770" s="4">
        <v>757</v>
      </c>
      <c r="B770" s="5" t="s">
        <v>748</v>
      </c>
      <c r="C770" s="6">
        <v>14268.08</v>
      </c>
      <c r="D770" s="6">
        <v>2853.62</v>
      </c>
      <c r="E770" s="6">
        <v>11414.46</v>
      </c>
      <c r="G770" s="27"/>
      <c r="H770" s="27"/>
      <c r="I770" s="27"/>
      <c r="J770" s="27"/>
      <c r="K770" s="27"/>
      <c r="L770" s="27"/>
      <c r="M770" s="27"/>
    </row>
    <row r="771" spans="1:13" s="1" customFormat="1" x14ac:dyDescent="0.25">
      <c r="A771" s="4">
        <v>758</v>
      </c>
      <c r="B771" s="5" t="s">
        <v>749</v>
      </c>
      <c r="C771" s="6">
        <v>57370.35</v>
      </c>
      <c r="D771" s="6">
        <v>11474.07</v>
      </c>
      <c r="E771" s="6">
        <v>45896.28</v>
      </c>
      <c r="G771" s="27"/>
      <c r="H771" s="27"/>
      <c r="I771" s="27"/>
      <c r="J771" s="27"/>
      <c r="K771" s="27"/>
      <c r="L771" s="27"/>
      <c r="M771" s="27"/>
    </row>
    <row r="772" spans="1:13" s="1" customFormat="1" x14ac:dyDescent="0.25">
      <c r="A772" s="4">
        <v>760</v>
      </c>
      <c r="B772" s="5" t="s">
        <v>750</v>
      </c>
      <c r="C772" s="6">
        <v>19152.71</v>
      </c>
      <c r="D772" s="6">
        <v>3830.54</v>
      </c>
      <c r="E772" s="6">
        <v>15322.169999999998</v>
      </c>
      <c r="G772" s="27"/>
      <c r="H772" s="27"/>
      <c r="I772" s="27"/>
      <c r="J772" s="27"/>
      <c r="K772" s="27"/>
      <c r="L772" s="27"/>
      <c r="M772" s="27"/>
    </row>
    <row r="773" spans="1:13" s="1" customFormat="1" x14ac:dyDescent="0.25">
      <c r="A773" s="4">
        <v>761</v>
      </c>
      <c r="B773" s="5" t="s">
        <v>751</v>
      </c>
      <c r="C773" s="6">
        <v>12716.33</v>
      </c>
      <c r="D773" s="6">
        <v>2543.27</v>
      </c>
      <c r="E773" s="6">
        <v>10173.06</v>
      </c>
      <c r="G773" s="27"/>
      <c r="H773" s="27"/>
      <c r="I773" s="27"/>
      <c r="J773" s="27"/>
      <c r="K773" s="27"/>
      <c r="L773" s="27"/>
      <c r="M773" s="27"/>
    </row>
    <row r="774" spans="1:13" s="1" customFormat="1" x14ac:dyDescent="0.25">
      <c r="A774" s="4">
        <v>763</v>
      </c>
      <c r="B774" s="5" t="s">
        <v>752</v>
      </c>
      <c r="C774" s="6">
        <v>71990.820000000007</v>
      </c>
      <c r="D774" s="6">
        <v>14398.16</v>
      </c>
      <c r="E774" s="6">
        <v>57592.66</v>
      </c>
      <c r="G774" s="27"/>
      <c r="H774" s="27"/>
      <c r="I774" s="27"/>
      <c r="J774" s="27"/>
      <c r="K774" s="27"/>
      <c r="L774" s="27"/>
      <c r="M774" s="27"/>
    </row>
    <row r="775" spans="1:13" s="1" customFormat="1" x14ac:dyDescent="0.25">
      <c r="A775" s="4">
        <v>766</v>
      </c>
      <c r="B775" s="5" t="s">
        <v>753</v>
      </c>
      <c r="C775" s="6">
        <v>19316.599999999999</v>
      </c>
      <c r="D775" s="6">
        <v>3863.32</v>
      </c>
      <c r="E775" s="6">
        <v>15453.279999999999</v>
      </c>
      <c r="G775" s="27"/>
      <c r="H775" s="27"/>
      <c r="I775" s="27"/>
      <c r="J775" s="27"/>
      <c r="K775" s="27"/>
      <c r="L775" s="27"/>
      <c r="M775" s="27"/>
    </row>
    <row r="776" spans="1:13" s="1" customFormat="1" x14ac:dyDescent="0.25">
      <c r="A776" s="4">
        <v>767</v>
      </c>
      <c r="B776" s="5" t="s">
        <v>754</v>
      </c>
      <c r="C776" s="6">
        <v>16732.61</v>
      </c>
      <c r="D776" s="6">
        <v>3346.52</v>
      </c>
      <c r="E776" s="6">
        <v>13386.09</v>
      </c>
      <c r="G776" s="27"/>
      <c r="H776" s="27"/>
      <c r="I776" s="27"/>
      <c r="J776" s="27"/>
      <c r="K776" s="27"/>
      <c r="L776" s="27"/>
      <c r="M776" s="27"/>
    </row>
    <row r="777" spans="1:13" s="1" customFormat="1" x14ac:dyDescent="0.25">
      <c r="A777" s="4">
        <v>768</v>
      </c>
      <c r="B777" s="5" t="s">
        <v>755</v>
      </c>
      <c r="C777" s="6">
        <v>0</v>
      </c>
      <c r="D777" s="6">
        <v>0</v>
      </c>
      <c r="E777" s="6">
        <v>0</v>
      </c>
      <c r="G777" s="27"/>
      <c r="H777" s="27"/>
      <c r="I777" s="27"/>
      <c r="J777" s="27"/>
      <c r="K777" s="27"/>
      <c r="L777" s="27"/>
      <c r="M777" s="27"/>
    </row>
    <row r="778" spans="1:13" s="1" customFormat="1" x14ac:dyDescent="0.25">
      <c r="A778" s="4">
        <v>769</v>
      </c>
      <c r="B778" s="5" t="s">
        <v>756</v>
      </c>
      <c r="C778" s="6">
        <v>15085.41</v>
      </c>
      <c r="D778" s="6">
        <v>3017.08</v>
      </c>
      <c r="E778" s="6">
        <v>12068.33</v>
      </c>
      <c r="G778" s="27"/>
      <c r="H778" s="27"/>
      <c r="I778" s="27"/>
      <c r="J778" s="27"/>
      <c r="K778" s="27"/>
      <c r="L778" s="27"/>
      <c r="M778" s="27"/>
    </row>
    <row r="779" spans="1:13" s="1" customFormat="1" x14ac:dyDescent="0.25">
      <c r="A779" s="4">
        <v>770</v>
      </c>
      <c r="B779" s="5" t="s">
        <v>757</v>
      </c>
      <c r="C779" s="6">
        <v>19830.86</v>
      </c>
      <c r="D779" s="6">
        <v>3966.17</v>
      </c>
      <c r="E779" s="6">
        <v>15864.69</v>
      </c>
      <c r="G779" s="27"/>
      <c r="H779" s="27"/>
      <c r="I779" s="27"/>
      <c r="J779" s="27"/>
      <c r="K779" s="27"/>
      <c r="L779" s="27"/>
      <c r="M779" s="27"/>
    </row>
    <row r="780" spans="1:13" s="1" customFormat="1" x14ac:dyDescent="0.25">
      <c r="A780" s="4">
        <v>771</v>
      </c>
      <c r="B780" s="5" t="s">
        <v>758</v>
      </c>
      <c r="C780" s="6">
        <v>12459.68</v>
      </c>
      <c r="D780" s="6">
        <v>2491.94</v>
      </c>
      <c r="E780" s="6">
        <v>9967.74</v>
      </c>
      <c r="G780" s="27"/>
      <c r="H780" s="27"/>
      <c r="I780" s="27"/>
      <c r="J780" s="27"/>
      <c r="K780" s="27"/>
      <c r="L780" s="27"/>
      <c r="M780" s="27"/>
    </row>
    <row r="781" spans="1:13" s="1" customFormat="1" x14ac:dyDescent="0.25">
      <c r="A781" s="4">
        <v>772</v>
      </c>
      <c r="B781" s="5" t="s">
        <v>759</v>
      </c>
      <c r="C781" s="6">
        <v>8648.7800000000007</v>
      </c>
      <c r="D781" s="6">
        <v>1729.76</v>
      </c>
      <c r="E781" s="6">
        <v>6919.02</v>
      </c>
      <c r="G781" s="27"/>
      <c r="H781" s="27"/>
      <c r="I781" s="27"/>
      <c r="J781" s="27"/>
      <c r="K781" s="27"/>
      <c r="L781" s="27"/>
      <c r="M781" s="27"/>
    </row>
    <row r="782" spans="1:13" s="1" customFormat="1" x14ac:dyDescent="0.25">
      <c r="A782" s="4">
        <v>773</v>
      </c>
      <c r="B782" s="5" t="s">
        <v>760</v>
      </c>
      <c r="C782" s="6">
        <v>19328.34</v>
      </c>
      <c r="D782" s="6">
        <v>3865.67</v>
      </c>
      <c r="E782" s="6">
        <v>15462.67</v>
      </c>
      <c r="G782" s="27"/>
      <c r="H782" s="27"/>
      <c r="I782" s="27"/>
      <c r="J782" s="27"/>
      <c r="K782" s="27"/>
      <c r="L782" s="27"/>
      <c r="M782" s="27"/>
    </row>
    <row r="783" spans="1:13" s="1" customFormat="1" x14ac:dyDescent="0.25">
      <c r="A783" s="4">
        <v>774</v>
      </c>
      <c r="B783" s="5" t="s">
        <v>761</v>
      </c>
      <c r="C783" s="6">
        <v>36371.06</v>
      </c>
      <c r="D783" s="6">
        <v>7274.21</v>
      </c>
      <c r="E783" s="6">
        <v>29096.85</v>
      </c>
      <c r="G783" s="27"/>
      <c r="H783" s="27"/>
      <c r="I783" s="27"/>
      <c r="J783" s="27"/>
      <c r="K783" s="27"/>
      <c r="L783" s="27"/>
      <c r="M783" s="27"/>
    </row>
    <row r="784" spans="1:13" s="1" customFormat="1" x14ac:dyDescent="0.25">
      <c r="A784" s="4">
        <v>775</v>
      </c>
      <c r="B784" s="5" t="s">
        <v>762</v>
      </c>
      <c r="C784" s="6">
        <v>7797.63</v>
      </c>
      <c r="D784" s="6">
        <v>1559.53</v>
      </c>
      <c r="E784" s="6">
        <v>6238.1</v>
      </c>
      <c r="G784" s="27"/>
      <c r="H784" s="27"/>
      <c r="I784" s="27"/>
      <c r="J784" s="27"/>
      <c r="K784" s="27"/>
      <c r="L784" s="27"/>
      <c r="M784" s="27"/>
    </row>
    <row r="785" spans="1:13" s="1" customFormat="1" x14ac:dyDescent="0.25">
      <c r="A785" s="4">
        <v>776</v>
      </c>
      <c r="B785" s="5" t="s">
        <v>763</v>
      </c>
      <c r="C785" s="6">
        <v>60565.73</v>
      </c>
      <c r="D785" s="6">
        <v>12113.15</v>
      </c>
      <c r="E785" s="6">
        <v>48452.58</v>
      </c>
      <c r="G785" s="27"/>
      <c r="H785" s="27"/>
      <c r="I785" s="27"/>
      <c r="J785" s="27"/>
      <c r="K785" s="27"/>
      <c r="L785" s="27"/>
      <c r="M785" s="27"/>
    </row>
    <row r="786" spans="1:13" s="1" customFormat="1" x14ac:dyDescent="0.25">
      <c r="A786" s="4">
        <v>777</v>
      </c>
      <c r="B786" s="5" t="s">
        <v>764</v>
      </c>
      <c r="C786" s="6">
        <v>10769.53</v>
      </c>
      <c r="D786" s="6">
        <v>2153.91</v>
      </c>
      <c r="E786" s="6">
        <v>8615.6200000000008</v>
      </c>
      <c r="G786" s="27"/>
      <c r="H786" s="27"/>
      <c r="I786" s="27"/>
      <c r="J786" s="27"/>
      <c r="K786" s="27"/>
      <c r="L786" s="27"/>
      <c r="M786" s="27"/>
    </row>
    <row r="787" spans="1:13" s="1" customFormat="1" x14ac:dyDescent="0.25">
      <c r="A787" s="4">
        <v>778</v>
      </c>
      <c r="B787" s="5" t="s">
        <v>765</v>
      </c>
      <c r="C787" s="6">
        <v>12239.09</v>
      </c>
      <c r="D787" s="6">
        <v>2447.8200000000002</v>
      </c>
      <c r="E787" s="6">
        <v>9791.27</v>
      </c>
      <c r="G787" s="27"/>
      <c r="H787" s="27"/>
      <c r="I787" s="27"/>
      <c r="J787" s="27"/>
      <c r="K787" s="27"/>
      <c r="L787" s="27"/>
      <c r="M787" s="27"/>
    </row>
    <row r="788" spans="1:13" s="1" customFormat="1" x14ac:dyDescent="0.25">
      <c r="A788" s="4">
        <v>779</v>
      </c>
      <c r="B788" s="5" t="s">
        <v>766</v>
      </c>
      <c r="C788" s="6">
        <v>63339.55</v>
      </c>
      <c r="D788" s="6">
        <v>12667.91</v>
      </c>
      <c r="E788" s="6">
        <v>50671.64</v>
      </c>
      <c r="G788" s="27"/>
      <c r="H788" s="27"/>
      <c r="I788" s="27"/>
      <c r="J788" s="27"/>
      <c r="K788" s="27"/>
      <c r="L788" s="27"/>
      <c r="M788" s="27"/>
    </row>
    <row r="789" spans="1:13" s="1" customFormat="1" x14ac:dyDescent="0.25">
      <c r="A789" s="4">
        <v>780</v>
      </c>
      <c r="B789" s="5" t="s">
        <v>767</v>
      </c>
      <c r="C789" s="6">
        <v>9675.16</v>
      </c>
      <c r="D789" s="6">
        <v>1935.03</v>
      </c>
      <c r="E789" s="6">
        <v>7740.13</v>
      </c>
      <c r="G789" s="27"/>
      <c r="H789" s="27"/>
      <c r="I789" s="27"/>
      <c r="J789" s="27"/>
      <c r="K789" s="27"/>
      <c r="L789" s="27"/>
      <c r="M789" s="27"/>
    </row>
    <row r="790" spans="1:13" s="1" customFormat="1" x14ac:dyDescent="0.25">
      <c r="A790" s="4">
        <v>781</v>
      </c>
      <c r="B790" s="5" t="s">
        <v>768</v>
      </c>
      <c r="C790" s="6">
        <v>0</v>
      </c>
      <c r="D790" s="6">
        <v>0</v>
      </c>
      <c r="E790" s="6">
        <v>0</v>
      </c>
      <c r="G790" s="27"/>
      <c r="H790" s="27"/>
      <c r="I790" s="27"/>
      <c r="J790" s="27"/>
      <c r="K790" s="27"/>
      <c r="L790" s="27"/>
      <c r="M790" s="27"/>
    </row>
    <row r="791" spans="1:13" s="1" customFormat="1" x14ac:dyDescent="0.25">
      <c r="A791" s="4">
        <v>782</v>
      </c>
      <c r="B791" s="5" t="s">
        <v>769</v>
      </c>
      <c r="C791" s="6">
        <v>15019.93</v>
      </c>
      <c r="D791" s="6">
        <v>3003.99</v>
      </c>
      <c r="E791" s="6">
        <v>12015.94</v>
      </c>
      <c r="G791" s="27"/>
      <c r="H791" s="27"/>
      <c r="I791" s="27"/>
      <c r="J791" s="27"/>
      <c r="K791" s="27"/>
      <c r="L791" s="27"/>
      <c r="M791" s="27"/>
    </row>
    <row r="792" spans="1:13" s="1" customFormat="1" x14ac:dyDescent="0.25">
      <c r="A792" s="4">
        <v>783</v>
      </c>
      <c r="B792" s="5" t="s">
        <v>770</v>
      </c>
      <c r="C792" s="6">
        <v>70604.3</v>
      </c>
      <c r="D792" s="6">
        <v>14120.86</v>
      </c>
      <c r="E792" s="6">
        <v>56483.44</v>
      </c>
      <c r="G792" s="27"/>
      <c r="H792" s="27"/>
      <c r="I792" s="27"/>
      <c r="J792" s="27"/>
      <c r="K792" s="27"/>
      <c r="L792" s="27"/>
      <c r="M792" s="27"/>
    </row>
    <row r="793" spans="1:13" s="1" customFormat="1" x14ac:dyDescent="0.25">
      <c r="A793" s="4">
        <v>784</v>
      </c>
      <c r="B793" s="5" t="s">
        <v>771</v>
      </c>
      <c r="C793" s="6">
        <v>30253.55</v>
      </c>
      <c r="D793" s="6">
        <v>6050.71</v>
      </c>
      <c r="E793" s="6">
        <v>24202.84</v>
      </c>
      <c r="G793" s="27"/>
      <c r="H793" s="27"/>
      <c r="I793" s="27"/>
      <c r="J793" s="27"/>
      <c r="K793" s="27"/>
      <c r="L793" s="27"/>
      <c r="M793" s="27"/>
    </row>
    <row r="794" spans="1:13" s="1" customFormat="1" x14ac:dyDescent="0.25">
      <c r="A794" s="4">
        <v>785</v>
      </c>
      <c r="B794" s="5" t="s">
        <v>772</v>
      </c>
      <c r="C794" s="6">
        <v>17130.5</v>
      </c>
      <c r="D794" s="6">
        <v>3426.1</v>
      </c>
      <c r="E794" s="6">
        <v>13704.4</v>
      </c>
      <c r="G794" s="27"/>
      <c r="H794" s="27"/>
      <c r="I794" s="27"/>
      <c r="J794" s="27"/>
      <c r="K794" s="27"/>
      <c r="L794" s="27"/>
      <c r="M794" s="27"/>
    </row>
    <row r="795" spans="1:13" s="1" customFormat="1" x14ac:dyDescent="0.25">
      <c r="A795" s="4">
        <v>786</v>
      </c>
      <c r="B795" s="5" t="s">
        <v>773</v>
      </c>
      <c r="C795" s="6">
        <v>10525.51</v>
      </c>
      <c r="D795" s="6">
        <v>2105.1</v>
      </c>
      <c r="E795" s="6">
        <v>8420.41</v>
      </c>
      <c r="G795" s="27"/>
      <c r="H795" s="27"/>
      <c r="I795" s="27"/>
      <c r="J795" s="27"/>
      <c r="K795" s="27"/>
      <c r="L795" s="27"/>
      <c r="M795" s="27"/>
    </row>
    <row r="796" spans="1:13" s="1" customFormat="1" x14ac:dyDescent="0.25">
      <c r="A796" s="4">
        <v>787</v>
      </c>
      <c r="B796" s="5" t="s">
        <v>774</v>
      </c>
      <c r="C796" s="6">
        <v>15165.41</v>
      </c>
      <c r="D796" s="6">
        <v>3033.08</v>
      </c>
      <c r="E796" s="6">
        <v>12132.33</v>
      </c>
      <c r="G796" s="27"/>
      <c r="H796" s="27"/>
      <c r="I796" s="27"/>
      <c r="J796" s="27"/>
      <c r="K796" s="27"/>
      <c r="L796" s="27"/>
      <c r="M796" s="27"/>
    </row>
    <row r="797" spans="1:13" s="1" customFormat="1" x14ac:dyDescent="0.25">
      <c r="A797" s="4">
        <v>788</v>
      </c>
      <c r="B797" s="5" t="s">
        <v>775</v>
      </c>
      <c r="C797" s="6">
        <v>19223.97</v>
      </c>
      <c r="D797" s="6">
        <v>3844.79</v>
      </c>
      <c r="E797" s="6">
        <v>15379.18</v>
      </c>
      <c r="G797" s="27"/>
      <c r="H797" s="27"/>
      <c r="I797" s="27"/>
      <c r="J797" s="27"/>
      <c r="K797" s="27"/>
      <c r="L797" s="27"/>
      <c r="M797" s="27"/>
    </row>
    <row r="798" spans="1:13" s="1" customFormat="1" x14ac:dyDescent="0.25">
      <c r="A798" s="4">
        <v>789</v>
      </c>
      <c r="B798" s="5" t="s">
        <v>776</v>
      </c>
      <c r="C798" s="6">
        <v>12775.21</v>
      </c>
      <c r="D798" s="6">
        <v>2555.04</v>
      </c>
      <c r="E798" s="6">
        <v>10220.169999999998</v>
      </c>
      <c r="G798" s="27"/>
      <c r="H798" s="27"/>
      <c r="I798" s="27"/>
      <c r="J798" s="27"/>
      <c r="K798" s="27"/>
      <c r="L798" s="27"/>
      <c r="M798" s="27"/>
    </row>
    <row r="799" spans="1:13" s="1" customFormat="1" x14ac:dyDescent="0.25">
      <c r="A799" s="4">
        <v>790</v>
      </c>
      <c r="B799" s="5" t="s">
        <v>777</v>
      </c>
      <c r="C799" s="6">
        <v>0</v>
      </c>
      <c r="D799" s="6">
        <v>0</v>
      </c>
      <c r="E799" s="6">
        <v>0</v>
      </c>
      <c r="G799" s="27"/>
      <c r="H799" s="27"/>
      <c r="I799" s="27"/>
      <c r="J799" s="27"/>
      <c r="K799" s="27"/>
      <c r="L799" s="27"/>
      <c r="M799" s="27"/>
    </row>
    <row r="800" spans="1:13" s="1" customFormat="1" x14ac:dyDescent="0.25">
      <c r="A800" s="4">
        <v>791</v>
      </c>
      <c r="B800" s="5" t="s">
        <v>778</v>
      </c>
      <c r="C800" s="6">
        <v>8801.8700000000008</v>
      </c>
      <c r="D800" s="6">
        <v>1760.37</v>
      </c>
      <c r="E800" s="6">
        <v>7041.5000000000009</v>
      </c>
      <c r="G800" s="27"/>
      <c r="H800" s="27"/>
      <c r="I800" s="27"/>
      <c r="J800" s="27"/>
      <c r="K800" s="27"/>
      <c r="L800" s="27"/>
      <c r="M800" s="27"/>
    </row>
    <row r="801" spans="1:13" s="1" customFormat="1" x14ac:dyDescent="0.25">
      <c r="A801" s="4">
        <v>792</v>
      </c>
      <c r="B801" s="5" t="s">
        <v>779</v>
      </c>
      <c r="C801" s="6">
        <v>9211.6299999999992</v>
      </c>
      <c r="D801" s="6">
        <v>1842.33</v>
      </c>
      <c r="E801" s="6">
        <v>7369.2999999999993</v>
      </c>
      <c r="G801" s="27"/>
      <c r="H801" s="27"/>
      <c r="I801" s="27"/>
      <c r="J801" s="27"/>
      <c r="K801" s="27"/>
      <c r="L801" s="27"/>
      <c r="M801" s="27"/>
    </row>
    <row r="802" spans="1:13" s="1" customFormat="1" x14ac:dyDescent="0.25">
      <c r="A802" s="4">
        <v>793</v>
      </c>
      <c r="B802" s="5" t="s">
        <v>780</v>
      </c>
      <c r="C802" s="6">
        <v>14308.88</v>
      </c>
      <c r="D802" s="6">
        <v>2861.78</v>
      </c>
      <c r="E802" s="6">
        <v>11447.099999999999</v>
      </c>
      <c r="G802" s="27"/>
      <c r="H802" s="27"/>
      <c r="I802" s="27"/>
      <c r="J802" s="27"/>
      <c r="K802" s="27"/>
      <c r="L802" s="27"/>
      <c r="M802" s="27"/>
    </row>
    <row r="803" spans="1:13" s="1" customFormat="1" x14ac:dyDescent="0.25">
      <c r="A803" s="4">
        <v>794</v>
      </c>
      <c r="B803" s="5" t="s">
        <v>781</v>
      </c>
      <c r="C803" s="6">
        <v>7832.76</v>
      </c>
      <c r="D803" s="6">
        <v>1566.55</v>
      </c>
      <c r="E803" s="6">
        <v>6266.21</v>
      </c>
      <c r="G803" s="27"/>
      <c r="H803" s="27"/>
      <c r="I803" s="27"/>
      <c r="J803" s="27"/>
      <c r="K803" s="27"/>
      <c r="L803" s="27"/>
      <c r="M803" s="27"/>
    </row>
    <row r="804" spans="1:13" s="1" customFormat="1" x14ac:dyDescent="0.25">
      <c r="A804" s="4">
        <v>795</v>
      </c>
      <c r="B804" s="5" t="s">
        <v>782</v>
      </c>
      <c r="C804" s="6">
        <v>8612.41</v>
      </c>
      <c r="D804" s="6">
        <v>1722.48</v>
      </c>
      <c r="E804" s="6">
        <v>6889.93</v>
      </c>
      <c r="G804" s="27"/>
      <c r="H804" s="27"/>
      <c r="I804" s="27"/>
      <c r="J804" s="27"/>
      <c r="K804" s="27"/>
      <c r="L804" s="27"/>
      <c r="M804" s="27"/>
    </row>
    <row r="805" spans="1:13" s="1" customFormat="1" x14ac:dyDescent="0.25">
      <c r="A805" s="4">
        <v>796</v>
      </c>
      <c r="B805" s="5" t="s">
        <v>783</v>
      </c>
      <c r="C805" s="6">
        <v>10812.04</v>
      </c>
      <c r="D805" s="6">
        <v>2162.41</v>
      </c>
      <c r="E805" s="6">
        <v>8649.630000000001</v>
      </c>
      <c r="G805" s="27"/>
      <c r="H805" s="27"/>
      <c r="I805" s="27"/>
      <c r="J805" s="27"/>
      <c r="K805" s="27"/>
      <c r="L805" s="27"/>
      <c r="M805" s="27"/>
    </row>
    <row r="806" spans="1:13" s="1" customFormat="1" x14ac:dyDescent="0.25">
      <c r="A806" s="4">
        <v>797</v>
      </c>
      <c r="B806" s="5" t="s">
        <v>784</v>
      </c>
      <c r="C806" s="6">
        <v>10690.07</v>
      </c>
      <c r="D806" s="6">
        <v>2138.0100000000002</v>
      </c>
      <c r="E806" s="6">
        <v>8552.06</v>
      </c>
      <c r="G806" s="27"/>
      <c r="H806" s="27"/>
      <c r="I806" s="27"/>
      <c r="J806" s="27"/>
      <c r="K806" s="27"/>
      <c r="L806" s="27"/>
      <c r="M806" s="27"/>
    </row>
    <row r="807" spans="1:13" s="1" customFormat="1" x14ac:dyDescent="0.25">
      <c r="A807" s="4">
        <v>798</v>
      </c>
      <c r="B807" s="5" t="s">
        <v>785</v>
      </c>
      <c r="C807" s="6">
        <v>11591.36</v>
      </c>
      <c r="D807" s="6">
        <v>2318.27</v>
      </c>
      <c r="E807" s="6">
        <v>9273.09</v>
      </c>
      <c r="G807" s="27"/>
      <c r="H807" s="27"/>
      <c r="I807" s="27"/>
      <c r="J807" s="27"/>
      <c r="K807" s="27"/>
      <c r="L807" s="27"/>
      <c r="M807" s="27"/>
    </row>
    <row r="808" spans="1:13" s="1" customFormat="1" x14ac:dyDescent="0.25">
      <c r="A808" s="4">
        <v>799</v>
      </c>
      <c r="B808" s="5" t="s">
        <v>786</v>
      </c>
      <c r="C808" s="6">
        <v>13063.92</v>
      </c>
      <c r="D808" s="6">
        <v>2612.7800000000002</v>
      </c>
      <c r="E808" s="6">
        <v>10451.14</v>
      </c>
      <c r="G808" s="27"/>
      <c r="H808" s="27"/>
      <c r="I808" s="27"/>
      <c r="J808" s="27"/>
      <c r="K808" s="27"/>
      <c r="L808" s="27"/>
      <c r="M808" s="27"/>
    </row>
    <row r="809" spans="1:13" s="1" customFormat="1" x14ac:dyDescent="0.25">
      <c r="A809" s="4">
        <v>800</v>
      </c>
      <c r="B809" s="5" t="s">
        <v>787</v>
      </c>
      <c r="C809" s="6">
        <v>13608.82</v>
      </c>
      <c r="D809" s="6">
        <v>2721.76</v>
      </c>
      <c r="E809" s="6">
        <v>10887.06</v>
      </c>
      <c r="G809" s="27"/>
      <c r="H809" s="27"/>
      <c r="I809" s="27"/>
      <c r="J809" s="27"/>
      <c r="K809" s="27"/>
      <c r="L809" s="27"/>
      <c r="M809" s="27"/>
    </row>
    <row r="810" spans="1:13" s="1" customFormat="1" x14ac:dyDescent="0.25">
      <c r="A810" s="4">
        <v>801</v>
      </c>
      <c r="B810" s="5" t="s">
        <v>788</v>
      </c>
      <c r="C810" s="6">
        <v>11657.06</v>
      </c>
      <c r="D810" s="6">
        <v>2331.41</v>
      </c>
      <c r="E810" s="6">
        <v>9325.65</v>
      </c>
      <c r="G810" s="27"/>
      <c r="H810" s="27"/>
      <c r="I810" s="27"/>
      <c r="J810" s="27"/>
      <c r="K810" s="27"/>
      <c r="L810" s="27"/>
      <c r="M810" s="27"/>
    </row>
    <row r="811" spans="1:13" s="1" customFormat="1" x14ac:dyDescent="0.25">
      <c r="A811" s="4">
        <v>802</v>
      </c>
      <c r="B811" s="5" t="s">
        <v>789</v>
      </c>
      <c r="C811" s="6">
        <v>10475.209999999999</v>
      </c>
      <c r="D811" s="6">
        <v>2095.04</v>
      </c>
      <c r="E811" s="6">
        <v>8380.1699999999983</v>
      </c>
      <c r="G811" s="27"/>
      <c r="H811" s="27"/>
      <c r="I811" s="27"/>
      <c r="J811" s="27"/>
      <c r="K811" s="27"/>
      <c r="L811" s="27"/>
      <c r="M811" s="27"/>
    </row>
    <row r="812" spans="1:13" s="1" customFormat="1" x14ac:dyDescent="0.25">
      <c r="A812" s="4">
        <v>803</v>
      </c>
      <c r="B812" s="5" t="s">
        <v>790</v>
      </c>
      <c r="C812" s="6">
        <v>11472.81</v>
      </c>
      <c r="D812" s="6">
        <v>2294.56</v>
      </c>
      <c r="E812" s="6">
        <v>9178.25</v>
      </c>
      <c r="G812" s="27"/>
      <c r="H812" s="27"/>
      <c r="I812" s="27"/>
      <c r="J812" s="27"/>
      <c r="K812" s="27"/>
      <c r="L812" s="27"/>
      <c r="M812" s="27"/>
    </row>
    <row r="813" spans="1:13" s="1" customFormat="1" x14ac:dyDescent="0.25">
      <c r="A813" s="4">
        <v>804</v>
      </c>
      <c r="B813" s="5" t="s">
        <v>791</v>
      </c>
      <c r="C813" s="6">
        <v>12683.87</v>
      </c>
      <c r="D813" s="6">
        <v>2536.77</v>
      </c>
      <c r="E813" s="6">
        <v>10147.1</v>
      </c>
      <c r="G813" s="27"/>
      <c r="H813" s="27"/>
      <c r="I813" s="27"/>
      <c r="J813" s="27"/>
      <c r="K813" s="27"/>
      <c r="L813" s="27"/>
      <c r="M813" s="27"/>
    </row>
    <row r="814" spans="1:13" s="1" customFormat="1" x14ac:dyDescent="0.25">
      <c r="A814" s="4">
        <v>805</v>
      </c>
      <c r="B814" s="5" t="s">
        <v>792</v>
      </c>
      <c r="C814" s="6">
        <v>15150.71</v>
      </c>
      <c r="D814" s="6">
        <v>3030.14</v>
      </c>
      <c r="E814" s="6">
        <v>12120.57</v>
      </c>
      <c r="G814" s="27"/>
      <c r="H814" s="27"/>
      <c r="I814" s="27"/>
      <c r="J814" s="27"/>
      <c r="K814" s="27"/>
      <c r="L814" s="27"/>
      <c r="M814" s="27"/>
    </row>
    <row r="815" spans="1:13" s="1" customFormat="1" x14ac:dyDescent="0.25">
      <c r="A815" s="4">
        <v>806</v>
      </c>
      <c r="B815" s="5" t="s">
        <v>793</v>
      </c>
      <c r="C815" s="6">
        <v>15864.11</v>
      </c>
      <c r="D815" s="6">
        <v>3172.82</v>
      </c>
      <c r="E815" s="6">
        <v>12691.29</v>
      </c>
      <c r="G815" s="27"/>
      <c r="H815" s="27"/>
      <c r="I815" s="27"/>
      <c r="J815" s="27"/>
      <c r="K815" s="27"/>
      <c r="L815" s="27"/>
      <c r="M815" s="27"/>
    </row>
    <row r="816" spans="1:13" s="1" customFormat="1" x14ac:dyDescent="0.25">
      <c r="A816" s="4">
        <v>807</v>
      </c>
      <c r="B816" s="5" t="s">
        <v>794</v>
      </c>
      <c r="C816" s="6">
        <v>15378.18</v>
      </c>
      <c r="D816" s="6">
        <v>3075.64</v>
      </c>
      <c r="E816" s="6">
        <v>12302.54</v>
      </c>
      <c r="G816" s="27"/>
      <c r="H816" s="27"/>
      <c r="I816" s="27"/>
      <c r="J816" s="27"/>
      <c r="K816" s="27"/>
      <c r="L816" s="27"/>
      <c r="M816" s="27"/>
    </row>
    <row r="817" spans="1:13" s="1" customFormat="1" x14ac:dyDescent="0.25">
      <c r="A817" s="4">
        <v>808</v>
      </c>
      <c r="B817" s="5" t="s">
        <v>795</v>
      </c>
      <c r="C817" s="6">
        <v>10592.79</v>
      </c>
      <c r="D817" s="6">
        <v>2118.56</v>
      </c>
      <c r="E817" s="6">
        <v>8474.2300000000014</v>
      </c>
      <c r="G817" s="27"/>
      <c r="H817" s="27"/>
      <c r="I817" s="27"/>
      <c r="J817" s="27"/>
      <c r="K817" s="27"/>
      <c r="L817" s="27"/>
      <c r="M817" s="27"/>
    </row>
    <row r="818" spans="1:13" s="1" customFormat="1" x14ac:dyDescent="0.25">
      <c r="A818" s="4">
        <v>809</v>
      </c>
      <c r="B818" s="5" t="s">
        <v>796</v>
      </c>
      <c r="C818" s="6">
        <v>26404.720000000001</v>
      </c>
      <c r="D818" s="6">
        <v>5280.94</v>
      </c>
      <c r="E818" s="6">
        <v>21123.780000000002</v>
      </c>
      <c r="G818" s="27"/>
      <c r="H818" s="27"/>
      <c r="I818" s="27"/>
      <c r="J818" s="27"/>
      <c r="K818" s="27"/>
      <c r="L818" s="27"/>
      <c r="M818" s="27"/>
    </row>
    <row r="819" spans="1:13" s="1" customFormat="1" x14ac:dyDescent="0.25">
      <c r="A819" s="4">
        <v>810</v>
      </c>
      <c r="B819" s="5" t="s">
        <v>797</v>
      </c>
      <c r="C819" s="6">
        <v>21284.240000000002</v>
      </c>
      <c r="D819" s="6">
        <v>4256.8500000000004</v>
      </c>
      <c r="E819" s="6">
        <v>17027.39</v>
      </c>
      <c r="G819" s="27"/>
      <c r="H819" s="27"/>
      <c r="I819" s="27"/>
      <c r="J819" s="27"/>
      <c r="K819" s="27"/>
      <c r="L819" s="27"/>
      <c r="M819" s="27"/>
    </row>
    <row r="820" spans="1:13" s="1" customFormat="1" x14ac:dyDescent="0.25">
      <c r="A820" s="4">
        <v>811</v>
      </c>
      <c r="B820" s="5" t="s">
        <v>798</v>
      </c>
      <c r="C820" s="6">
        <v>10874.62</v>
      </c>
      <c r="D820" s="6">
        <v>2174.92</v>
      </c>
      <c r="E820" s="6">
        <v>8699.7000000000007</v>
      </c>
      <c r="G820" s="27"/>
      <c r="H820" s="27"/>
      <c r="I820" s="27"/>
      <c r="J820" s="27"/>
      <c r="K820" s="27"/>
      <c r="L820" s="27"/>
      <c r="M820" s="27"/>
    </row>
    <row r="821" spans="1:13" s="1" customFormat="1" x14ac:dyDescent="0.25">
      <c r="A821" s="4">
        <v>812</v>
      </c>
      <c r="B821" s="5" t="s">
        <v>799</v>
      </c>
      <c r="C821" s="6">
        <v>11317.62</v>
      </c>
      <c r="D821" s="6">
        <v>2263.52</v>
      </c>
      <c r="E821" s="6">
        <v>9054.1</v>
      </c>
      <c r="G821" s="27"/>
      <c r="H821" s="27"/>
      <c r="I821" s="27"/>
      <c r="J821" s="27"/>
      <c r="K821" s="27"/>
      <c r="L821" s="27"/>
      <c r="M821" s="27"/>
    </row>
    <row r="822" spans="1:13" s="1" customFormat="1" x14ac:dyDescent="0.25">
      <c r="A822" s="4">
        <v>813</v>
      </c>
      <c r="B822" s="5" t="s">
        <v>800</v>
      </c>
      <c r="C822" s="6">
        <v>13414.7</v>
      </c>
      <c r="D822" s="6">
        <v>2682.94</v>
      </c>
      <c r="E822" s="6">
        <v>10731.76</v>
      </c>
      <c r="G822" s="27"/>
      <c r="H822" s="27"/>
      <c r="I822" s="27"/>
      <c r="J822" s="27"/>
      <c r="K822" s="27"/>
      <c r="L822" s="27"/>
      <c r="M822" s="27"/>
    </row>
    <row r="823" spans="1:13" s="1" customFormat="1" x14ac:dyDescent="0.25">
      <c r="A823" s="4">
        <v>814</v>
      </c>
      <c r="B823" s="5" t="s">
        <v>801</v>
      </c>
      <c r="C823" s="6">
        <v>13243.77</v>
      </c>
      <c r="D823" s="6">
        <v>2648.75</v>
      </c>
      <c r="E823" s="6">
        <v>10595.02</v>
      </c>
      <c r="G823" s="27"/>
      <c r="H823" s="27"/>
      <c r="I823" s="27"/>
      <c r="J823" s="27"/>
      <c r="K823" s="27"/>
      <c r="L823" s="27"/>
      <c r="M823" s="27"/>
    </row>
    <row r="824" spans="1:13" s="1" customFormat="1" x14ac:dyDescent="0.25">
      <c r="A824" s="4">
        <v>815</v>
      </c>
      <c r="B824" s="5" t="s">
        <v>802</v>
      </c>
      <c r="C824" s="6">
        <v>14746.97</v>
      </c>
      <c r="D824" s="6">
        <v>2949.39</v>
      </c>
      <c r="E824" s="6">
        <v>11797.58</v>
      </c>
      <c r="G824" s="27"/>
      <c r="H824" s="27"/>
      <c r="I824" s="27"/>
      <c r="J824" s="27"/>
      <c r="K824" s="27"/>
      <c r="L824" s="27"/>
      <c r="M824" s="27"/>
    </row>
    <row r="825" spans="1:13" s="1" customFormat="1" x14ac:dyDescent="0.25">
      <c r="A825" s="4">
        <v>816</v>
      </c>
      <c r="B825" s="5" t="s">
        <v>803</v>
      </c>
      <c r="C825" s="6">
        <v>8683.4</v>
      </c>
      <c r="D825" s="6">
        <v>1736.68</v>
      </c>
      <c r="E825" s="6">
        <v>6946.7199999999993</v>
      </c>
      <c r="G825" s="27"/>
      <c r="H825" s="27"/>
      <c r="I825" s="27"/>
      <c r="J825" s="27"/>
      <c r="K825" s="27"/>
      <c r="L825" s="27"/>
      <c r="M825" s="27"/>
    </row>
    <row r="826" spans="1:13" s="1" customFormat="1" x14ac:dyDescent="0.25">
      <c r="A826" s="4">
        <v>817</v>
      </c>
      <c r="B826" s="5" t="s">
        <v>804</v>
      </c>
      <c r="C826" s="6">
        <v>20388.849999999999</v>
      </c>
      <c r="D826" s="6">
        <v>4077.77</v>
      </c>
      <c r="E826" s="6">
        <v>16311.079999999998</v>
      </c>
      <c r="G826" s="27"/>
      <c r="H826" s="27"/>
      <c r="I826" s="27"/>
      <c r="J826" s="27"/>
      <c r="K826" s="27"/>
      <c r="L826" s="27"/>
      <c r="M826" s="27"/>
    </row>
    <row r="827" spans="1:13" s="1" customFormat="1" x14ac:dyDescent="0.25">
      <c r="A827" s="4">
        <v>818</v>
      </c>
      <c r="B827" s="5" t="s">
        <v>805</v>
      </c>
      <c r="C827" s="6">
        <v>15972.25</v>
      </c>
      <c r="D827" s="6">
        <v>3194.45</v>
      </c>
      <c r="E827" s="6">
        <v>12777.8</v>
      </c>
      <c r="G827" s="27"/>
      <c r="H827" s="27"/>
      <c r="I827" s="27"/>
      <c r="J827" s="27"/>
      <c r="K827" s="27"/>
      <c r="L827" s="27"/>
      <c r="M827" s="27"/>
    </row>
    <row r="828" spans="1:13" s="1" customFormat="1" x14ac:dyDescent="0.25">
      <c r="A828" s="4">
        <v>819</v>
      </c>
      <c r="B828" s="5" t="s">
        <v>806</v>
      </c>
      <c r="C828" s="6">
        <v>13594.59</v>
      </c>
      <c r="D828" s="6">
        <v>2718.92</v>
      </c>
      <c r="E828" s="6">
        <v>10875.67</v>
      </c>
      <c r="G828" s="27"/>
      <c r="H828" s="27"/>
      <c r="I828" s="27"/>
      <c r="J828" s="27"/>
      <c r="K828" s="27"/>
      <c r="L828" s="27"/>
      <c r="M828" s="27"/>
    </row>
    <row r="829" spans="1:13" s="1" customFormat="1" x14ac:dyDescent="0.25">
      <c r="A829" s="4">
        <v>820</v>
      </c>
      <c r="B829" s="5" t="s">
        <v>807</v>
      </c>
      <c r="C829" s="6">
        <v>23155.53</v>
      </c>
      <c r="D829" s="6">
        <v>4631.1099999999997</v>
      </c>
      <c r="E829" s="6">
        <v>18524.419999999998</v>
      </c>
      <c r="G829" s="27"/>
      <c r="H829" s="27"/>
      <c r="I829" s="27"/>
      <c r="J829" s="27"/>
      <c r="K829" s="27"/>
      <c r="L829" s="27"/>
      <c r="M829" s="27"/>
    </row>
    <row r="830" spans="1:13" s="1" customFormat="1" x14ac:dyDescent="0.25">
      <c r="A830" s="4">
        <v>821</v>
      </c>
      <c r="B830" s="5" t="s">
        <v>808</v>
      </c>
      <c r="C830" s="6">
        <v>18168.849999999999</v>
      </c>
      <c r="D830" s="6">
        <v>3633.77</v>
      </c>
      <c r="E830" s="6">
        <v>14535.079999999998</v>
      </c>
      <c r="G830" s="27"/>
      <c r="H830" s="27"/>
      <c r="I830" s="27"/>
      <c r="J830" s="27"/>
      <c r="K830" s="27"/>
      <c r="L830" s="27"/>
      <c r="M830" s="27"/>
    </row>
    <row r="831" spans="1:13" s="1" customFormat="1" x14ac:dyDescent="0.25">
      <c r="A831" s="4">
        <v>822</v>
      </c>
      <c r="B831" s="5" t="s">
        <v>809</v>
      </c>
      <c r="C831" s="6">
        <v>15539.63</v>
      </c>
      <c r="D831" s="6">
        <v>3107.93</v>
      </c>
      <c r="E831" s="6">
        <v>12431.699999999999</v>
      </c>
      <c r="G831" s="27"/>
      <c r="H831" s="27"/>
      <c r="I831" s="27"/>
      <c r="J831" s="27"/>
      <c r="K831" s="27"/>
      <c r="L831" s="27"/>
      <c r="M831" s="27"/>
    </row>
    <row r="832" spans="1:13" s="1" customFormat="1" x14ac:dyDescent="0.25">
      <c r="A832" s="4">
        <v>823</v>
      </c>
      <c r="B832" s="5" t="s">
        <v>810</v>
      </c>
      <c r="C832" s="6">
        <v>18275.810000000001</v>
      </c>
      <c r="D832" s="6">
        <v>3655.16</v>
      </c>
      <c r="E832" s="6">
        <v>14620.650000000001</v>
      </c>
      <c r="G832" s="27"/>
      <c r="H832" s="27"/>
      <c r="I832" s="27"/>
      <c r="J832" s="27"/>
      <c r="K832" s="27"/>
      <c r="L832" s="27"/>
      <c r="M832" s="27"/>
    </row>
    <row r="833" spans="1:13" s="1" customFormat="1" x14ac:dyDescent="0.25">
      <c r="A833" s="4">
        <v>824</v>
      </c>
      <c r="B833" s="5" t="s">
        <v>811</v>
      </c>
      <c r="C833" s="6">
        <v>15007.65</v>
      </c>
      <c r="D833" s="6">
        <v>3001.53</v>
      </c>
      <c r="E833" s="6">
        <v>12006.119999999999</v>
      </c>
      <c r="G833" s="27"/>
      <c r="H833" s="27"/>
      <c r="I833" s="27"/>
      <c r="J833" s="27"/>
      <c r="K833" s="27"/>
      <c r="L833" s="27"/>
      <c r="M833" s="27"/>
    </row>
    <row r="834" spans="1:13" s="1" customFormat="1" x14ac:dyDescent="0.25">
      <c r="A834" s="4">
        <v>825</v>
      </c>
      <c r="B834" s="5" t="s">
        <v>812</v>
      </c>
      <c r="C834" s="6">
        <v>11870.4</v>
      </c>
      <c r="D834" s="6">
        <v>2374.08</v>
      </c>
      <c r="E834" s="6">
        <v>9496.32</v>
      </c>
      <c r="G834" s="27"/>
      <c r="H834" s="27"/>
      <c r="I834" s="27"/>
      <c r="J834" s="27"/>
      <c r="K834" s="27"/>
      <c r="L834" s="27"/>
      <c r="M834" s="27"/>
    </row>
    <row r="835" spans="1:13" s="1" customFormat="1" x14ac:dyDescent="0.25">
      <c r="A835" s="4">
        <v>826</v>
      </c>
      <c r="B835" s="5" t="s">
        <v>813</v>
      </c>
      <c r="C835" s="6">
        <v>14263.99</v>
      </c>
      <c r="D835" s="6">
        <v>2852.8</v>
      </c>
      <c r="E835" s="6">
        <v>11411.189999999999</v>
      </c>
      <c r="G835" s="27"/>
      <c r="H835" s="27"/>
      <c r="I835" s="27"/>
      <c r="J835" s="27"/>
      <c r="K835" s="27"/>
      <c r="L835" s="27"/>
      <c r="M835" s="27"/>
    </row>
    <row r="836" spans="1:13" s="1" customFormat="1" x14ac:dyDescent="0.25">
      <c r="A836" s="4">
        <v>827</v>
      </c>
      <c r="B836" s="5" t="s">
        <v>814</v>
      </c>
      <c r="C836" s="6">
        <v>0</v>
      </c>
      <c r="D836" s="6">
        <v>0</v>
      </c>
      <c r="E836" s="6">
        <v>0</v>
      </c>
      <c r="G836" s="27"/>
      <c r="H836" s="27"/>
      <c r="I836" s="27"/>
      <c r="J836" s="27"/>
      <c r="K836" s="27"/>
      <c r="L836" s="27"/>
      <c r="M836" s="27"/>
    </row>
    <row r="837" spans="1:13" s="1" customFormat="1" x14ac:dyDescent="0.25">
      <c r="A837" s="4">
        <v>828</v>
      </c>
      <c r="B837" s="5" t="s">
        <v>815</v>
      </c>
      <c r="C837" s="6">
        <v>16645.5</v>
      </c>
      <c r="D837" s="6">
        <v>3329.1</v>
      </c>
      <c r="E837" s="6">
        <v>13316.4</v>
      </c>
      <c r="G837" s="27"/>
      <c r="H837" s="27"/>
      <c r="I837" s="27"/>
      <c r="J837" s="27"/>
      <c r="K837" s="27"/>
      <c r="L837" s="27"/>
      <c r="M837" s="27"/>
    </row>
    <row r="838" spans="1:13" s="1" customFormat="1" x14ac:dyDescent="0.25">
      <c r="A838" s="4">
        <v>829</v>
      </c>
      <c r="B838" s="5" t="s">
        <v>816</v>
      </c>
      <c r="C838" s="6">
        <v>9634.58</v>
      </c>
      <c r="D838" s="6">
        <v>1926.92</v>
      </c>
      <c r="E838" s="6">
        <v>7707.66</v>
      </c>
      <c r="G838" s="27"/>
      <c r="H838" s="27"/>
      <c r="I838" s="27"/>
      <c r="J838" s="27"/>
      <c r="K838" s="27"/>
      <c r="L838" s="27"/>
      <c r="M838" s="27"/>
    </row>
    <row r="839" spans="1:13" s="1" customFormat="1" x14ac:dyDescent="0.25">
      <c r="A839" s="4">
        <v>830</v>
      </c>
      <c r="B839" s="5" t="s">
        <v>817</v>
      </c>
      <c r="C839" s="6">
        <v>14238.31</v>
      </c>
      <c r="D839" s="6">
        <v>2847.66</v>
      </c>
      <c r="E839" s="6">
        <v>11390.65</v>
      </c>
      <c r="G839" s="27"/>
      <c r="H839" s="27"/>
      <c r="I839" s="27"/>
      <c r="J839" s="27"/>
      <c r="K839" s="27"/>
      <c r="L839" s="27"/>
      <c r="M839" s="27"/>
    </row>
    <row r="840" spans="1:13" s="1" customFormat="1" x14ac:dyDescent="0.25">
      <c r="A840" s="4">
        <v>831</v>
      </c>
      <c r="B840" s="5" t="s">
        <v>818</v>
      </c>
      <c r="C840" s="6">
        <v>9170.58</v>
      </c>
      <c r="D840" s="6">
        <v>1834.12</v>
      </c>
      <c r="E840" s="6">
        <v>7336.46</v>
      </c>
      <c r="G840" s="27"/>
      <c r="H840" s="27"/>
      <c r="I840" s="27"/>
      <c r="J840" s="27"/>
      <c r="K840" s="27"/>
      <c r="L840" s="27"/>
      <c r="M840" s="27"/>
    </row>
    <row r="841" spans="1:13" s="1" customFormat="1" x14ac:dyDescent="0.25">
      <c r="A841" s="4">
        <v>832</v>
      </c>
      <c r="B841" s="5" t="s">
        <v>819</v>
      </c>
      <c r="C841" s="6">
        <v>19180.099999999999</v>
      </c>
      <c r="D841" s="6">
        <v>3836.02</v>
      </c>
      <c r="E841" s="6">
        <v>15344.079999999998</v>
      </c>
      <c r="G841" s="27"/>
      <c r="H841" s="27"/>
      <c r="I841" s="27"/>
      <c r="J841" s="27"/>
      <c r="K841" s="27"/>
      <c r="L841" s="27"/>
      <c r="M841" s="27"/>
    </row>
    <row r="842" spans="1:13" s="1" customFormat="1" x14ac:dyDescent="0.25">
      <c r="A842" s="4">
        <v>833</v>
      </c>
      <c r="B842" s="5" t="s">
        <v>820</v>
      </c>
      <c r="C842" s="6">
        <v>14421.62</v>
      </c>
      <c r="D842" s="6">
        <v>2884.32</v>
      </c>
      <c r="E842" s="6">
        <v>11537.300000000001</v>
      </c>
      <c r="G842" s="27"/>
      <c r="H842" s="27"/>
      <c r="I842" s="27"/>
      <c r="J842" s="27"/>
      <c r="K842" s="27"/>
      <c r="L842" s="27"/>
      <c r="M842" s="27"/>
    </row>
    <row r="843" spans="1:13" s="1" customFormat="1" x14ac:dyDescent="0.25">
      <c r="A843" s="4">
        <v>834</v>
      </c>
      <c r="B843" s="5" t="s">
        <v>821</v>
      </c>
      <c r="C843" s="6">
        <v>13491.3</v>
      </c>
      <c r="D843" s="6">
        <v>2698.26</v>
      </c>
      <c r="E843" s="6">
        <v>10793.039999999999</v>
      </c>
      <c r="G843" s="27"/>
      <c r="H843" s="27"/>
      <c r="I843" s="27"/>
      <c r="J843" s="27"/>
      <c r="K843" s="27"/>
      <c r="L843" s="27"/>
      <c r="M843" s="27"/>
    </row>
    <row r="844" spans="1:13" s="1" customFormat="1" x14ac:dyDescent="0.25">
      <c r="A844" s="4">
        <v>835</v>
      </c>
      <c r="B844" s="5" t="s">
        <v>822</v>
      </c>
      <c r="C844" s="6">
        <v>10678.78</v>
      </c>
      <c r="D844" s="6">
        <v>2135.7600000000002</v>
      </c>
      <c r="E844" s="6">
        <v>8543.02</v>
      </c>
      <c r="G844" s="27"/>
      <c r="H844" s="27"/>
      <c r="I844" s="27"/>
      <c r="J844" s="27"/>
      <c r="K844" s="27"/>
      <c r="L844" s="27"/>
      <c r="M844" s="27"/>
    </row>
    <row r="845" spans="1:13" s="1" customFormat="1" x14ac:dyDescent="0.25">
      <c r="A845" s="4">
        <v>836</v>
      </c>
      <c r="B845" s="5" t="s">
        <v>823</v>
      </c>
      <c r="C845" s="6">
        <v>14612.12</v>
      </c>
      <c r="D845" s="6">
        <v>2922.42</v>
      </c>
      <c r="E845" s="6">
        <v>11689.7</v>
      </c>
      <c r="G845" s="27"/>
      <c r="H845" s="27"/>
      <c r="I845" s="27"/>
      <c r="J845" s="27"/>
      <c r="K845" s="27"/>
      <c r="L845" s="27"/>
      <c r="M845" s="27"/>
    </row>
    <row r="846" spans="1:13" s="1" customFormat="1" x14ac:dyDescent="0.25">
      <c r="A846" s="4">
        <v>837</v>
      </c>
      <c r="B846" s="5" t="s">
        <v>824</v>
      </c>
      <c r="C846" s="6">
        <v>11140.66</v>
      </c>
      <c r="D846" s="6">
        <v>2228.13</v>
      </c>
      <c r="E846" s="6">
        <v>8912.5299999999988</v>
      </c>
      <c r="G846" s="27"/>
      <c r="H846" s="27"/>
      <c r="I846" s="27"/>
      <c r="J846" s="27"/>
      <c r="K846" s="27"/>
      <c r="L846" s="27"/>
      <c r="M846" s="27"/>
    </row>
    <row r="847" spans="1:13" s="1" customFormat="1" x14ac:dyDescent="0.25">
      <c r="A847" s="4">
        <v>838</v>
      </c>
      <c r="B847" s="5" t="s">
        <v>825</v>
      </c>
      <c r="C847" s="6">
        <v>12625.48</v>
      </c>
      <c r="D847" s="6">
        <v>2525.1</v>
      </c>
      <c r="E847" s="6">
        <v>10100.379999999999</v>
      </c>
      <c r="G847" s="27"/>
      <c r="H847" s="27"/>
      <c r="I847" s="27"/>
      <c r="J847" s="27"/>
      <c r="K847" s="27"/>
      <c r="L847" s="27"/>
      <c r="M847" s="27"/>
    </row>
    <row r="848" spans="1:13" s="1" customFormat="1" x14ac:dyDescent="0.25">
      <c r="A848" s="4">
        <v>839</v>
      </c>
      <c r="B848" s="5" t="s">
        <v>826</v>
      </c>
      <c r="C848" s="6">
        <v>14567.85</v>
      </c>
      <c r="D848" s="6">
        <v>2913.57</v>
      </c>
      <c r="E848" s="6">
        <v>11654.28</v>
      </c>
      <c r="G848" s="27"/>
      <c r="H848" s="27"/>
      <c r="I848" s="27"/>
      <c r="J848" s="27"/>
      <c r="K848" s="27"/>
      <c r="L848" s="27"/>
      <c r="M848" s="27"/>
    </row>
    <row r="849" spans="1:13" s="1" customFormat="1" x14ac:dyDescent="0.25">
      <c r="A849" s="4">
        <v>840</v>
      </c>
      <c r="B849" s="5" t="s">
        <v>827</v>
      </c>
      <c r="C849" s="6">
        <v>14454.66</v>
      </c>
      <c r="D849" s="6">
        <v>2890.93</v>
      </c>
      <c r="E849" s="6">
        <v>11563.73</v>
      </c>
      <c r="G849" s="27"/>
      <c r="H849" s="27"/>
      <c r="I849" s="27"/>
      <c r="J849" s="27"/>
      <c r="K849" s="27"/>
      <c r="L849" s="27"/>
      <c r="M849" s="27"/>
    </row>
    <row r="850" spans="1:13" s="1" customFormat="1" x14ac:dyDescent="0.25">
      <c r="A850" s="4">
        <v>841</v>
      </c>
      <c r="B850" s="5" t="s">
        <v>828</v>
      </c>
      <c r="C850" s="6">
        <v>9056.73</v>
      </c>
      <c r="D850" s="6">
        <v>1811.35</v>
      </c>
      <c r="E850" s="6">
        <v>7245.3799999999992</v>
      </c>
      <c r="G850" s="27"/>
      <c r="H850" s="27"/>
      <c r="I850" s="27"/>
      <c r="J850" s="27"/>
      <c r="K850" s="27"/>
      <c r="L850" s="27"/>
      <c r="M850" s="27"/>
    </row>
    <row r="851" spans="1:13" s="1" customFormat="1" x14ac:dyDescent="0.25">
      <c r="A851" s="4">
        <v>842</v>
      </c>
      <c r="B851" s="5" t="s">
        <v>829</v>
      </c>
      <c r="C851" s="6">
        <v>8674.2900000000009</v>
      </c>
      <c r="D851" s="6">
        <v>1734.86</v>
      </c>
      <c r="E851" s="6">
        <v>6939.4300000000012</v>
      </c>
      <c r="G851" s="27"/>
      <c r="H851" s="27"/>
      <c r="I851" s="27"/>
      <c r="J851" s="27"/>
      <c r="K851" s="27"/>
      <c r="L851" s="27"/>
      <c r="M851" s="27"/>
    </row>
    <row r="852" spans="1:13" s="1" customFormat="1" x14ac:dyDescent="0.25">
      <c r="A852" s="4">
        <v>843</v>
      </c>
      <c r="B852" s="5" t="s">
        <v>830</v>
      </c>
      <c r="C852" s="6">
        <v>13226.4</v>
      </c>
      <c r="D852" s="6">
        <v>2645.28</v>
      </c>
      <c r="E852" s="6">
        <v>10581.119999999999</v>
      </c>
      <c r="G852" s="27"/>
      <c r="H852" s="27"/>
      <c r="I852" s="27"/>
      <c r="J852" s="27"/>
      <c r="K852" s="27"/>
      <c r="L852" s="27"/>
      <c r="M852" s="27"/>
    </row>
    <row r="853" spans="1:13" s="1" customFormat="1" x14ac:dyDescent="0.25">
      <c r="A853" s="4">
        <v>844</v>
      </c>
      <c r="B853" s="5" t="s">
        <v>831</v>
      </c>
      <c r="C853" s="6">
        <v>24748.77</v>
      </c>
      <c r="D853" s="6">
        <v>4949.75</v>
      </c>
      <c r="E853" s="6">
        <v>19799.02</v>
      </c>
      <c r="G853" s="27"/>
      <c r="H853" s="27"/>
      <c r="I853" s="27"/>
      <c r="J853" s="27"/>
      <c r="K853" s="27"/>
      <c r="L853" s="27"/>
      <c r="M853" s="27"/>
    </row>
    <row r="854" spans="1:13" s="1" customFormat="1" x14ac:dyDescent="0.25">
      <c r="A854" s="4">
        <v>845</v>
      </c>
      <c r="B854" s="5" t="s">
        <v>832</v>
      </c>
      <c r="C854" s="6">
        <v>9477.2099999999991</v>
      </c>
      <c r="D854" s="6">
        <v>1895.44</v>
      </c>
      <c r="E854" s="6">
        <v>7581.7699999999986</v>
      </c>
      <c r="G854" s="27"/>
      <c r="H854" s="27"/>
      <c r="I854" s="27"/>
      <c r="J854" s="27"/>
      <c r="K854" s="27"/>
      <c r="L854" s="27"/>
      <c r="M854" s="27"/>
    </row>
    <row r="855" spans="1:13" s="1" customFormat="1" x14ac:dyDescent="0.25">
      <c r="A855" s="4">
        <v>846</v>
      </c>
      <c r="B855" s="5" t="s">
        <v>833</v>
      </c>
      <c r="C855" s="6">
        <v>66314.05</v>
      </c>
      <c r="D855" s="6">
        <v>13262.81</v>
      </c>
      <c r="E855" s="6">
        <v>53051.240000000005</v>
      </c>
      <c r="G855" s="27"/>
      <c r="H855" s="27"/>
      <c r="I855" s="27"/>
      <c r="J855" s="27"/>
      <c r="K855" s="27"/>
      <c r="L855" s="27"/>
      <c r="M855" s="27"/>
    </row>
    <row r="856" spans="1:13" s="1" customFormat="1" x14ac:dyDescent="0.25">
      <c r="A856" s="4">
        <v>847</v>
      </c>
      <c r="B856" s="5" t="s">
        <v>834</v>
      </c>
      <c r="C856" s="6">
        <v>63998.46</v>
      </c>
      <c r="D856" s="6">
        <v>12799.69</v>
      </c>
      <c r="E856" s="6">
        <v>51198.77</v>
      </c>
      <c r="G856" s="27"/>
      <c r="H856" s="27"/>
      <c r="I856" s="27"/>
      <c r="J856" s="27"/>
      <c r="K856" s="27"/>
      <c r="L856" s="27"/>
      <c r="M856" s="27"/>
    </row>
    <row r="857" spans="1:13" s="1" customFormat="1" x14ac:dyDescent="0.25">
      <c r="A857" s="4">
        <v>848</v>
      </c>
      <c r="B857" s="5" t="s">
        <v>835</v>
      </c>
      <c r="C857" s="6">
        <v>15724.63</v>
      </c>
      <c r="D857" s="6">
        <v>3144.93</v>
      </c>
      <c r="E857" s="6">
        <v>12579.699999999999</v>
      </c>
      <c r="G857" s="27"/>
      <c r="H857" s="27"/>
      <c r="I857" s="27"/>
      <c r="J857" s="27"/>
      <c r="K857" s="27"/>
      <c r="L857" s="27"/>
      <c r="M857" s="27"/>
    </row>
    <row r="858" spans="1:13" s="1" customFormat="1" x14ac:dyDescent="0.25">
      <c r="A858" s="4">
        <v>849</v>
      </c>
      <c r="B858" s="5" t="s">
        <v>836</v>
      </c>
      <c r="C858" s="6">
        <v>14084.88</v>
      </c>
      <c r="D858" s="6">
        <v>2816.98</v>
      </c>
      <c r="E858" s="6">
        <v>11267.9</v>
      </c>
      <c r="G858" s="27"/>
      <c r="H858" s="27"/>
      <c r="I858" s="27"/>
      <c r="J858" s="27"/>
      <c r="K858" s="27"/>
      <c r="L858" s="27"/>
      <c r="M858" s="27"/>
    </row>
    <row r="859" spans="1:13" s="1" customFormat="1" x14ac:dyDescent="0.25">
      <c r="A859" s="4">
        <v>850</v>
      </c>
      <c r="B859" s="5" t="s">
        <v>837</v>
      </c>
      <c r="C859" s="6">
        <v>140279.82</v>
      </c>
      <c r="D859" s="6">
        <v>28055.96</v>
      </c>
      <c r="E859" s="6">
        <v>112223.86000000002</v>
      </c>
      <c r="G859" s="27"/>
      <c r="H859" s="27"/>
      <c r="I859" s="27"/>
      <c r="J859" s="27"/>
      <c r="K859" s="27"/>
      <c r="L859" s="27"/>
      <c r="M859" s="27"/>
    </row>
    <row r="860" spans="1:13" s="1" customFormat="1" x14ac:dyDescent="0.25">
      <c r="A860" s="4">
        <v>851</v>
      </c>
      <c r="B860" s="5" t="s">
        <v>838</v>
      </c>
      <c r="C860" s="6">
        <v>9651.44</v>
      </c>
      <c r="D860" s="6">
        <v>1930.29</v>
      </c>
      <c r="E860" s="6">
        <v>7721.1500000000005</v>
      </c>
      <c r="G860" s="27"/>
      <c r="H860" s="27"/>
      <c r="I860" s="27"/>
      <c r="J860" s="27"/>
      <c r="K860" s="27"/>
      <c r="L860" s="27"/>
      <c r="M860" s="27"/>
    </row>
    <row r="861" spans="1:13" s="1" customFormat="1" x14ac:dyDescent="0.25">
      <c r="A861" s="4">
        <v>852</v>
      </c>
      <c r="B861" s="5" t="s">
        <v>839</v>
      </c>
      <c r="C861" s="6">
        <v>15804.93</v>
      </c>
      <c r="D861" s="6">
        <v>3160.99</v>
      </c>
      <c r="E861" s="6">
        <v>12643.94</v>
      </c>
      <c r="G861" s="27"/>
      <c r="H861" s="27"/>
      <c r="I861" s="27"/>
      <c r="J861" s="27"/>
      <c r="K861" s="27"/>
      <c r="L861" s="27"/>
      <c r="M861" s="27"/>
    </row>
    <row r="862" spans="1:13" s="1" customFormat="1" x14ac:dyDescent="0.25">
      <c r="A862" s="4">
        <v>853</v>
      </c>
      <c r="B862" s="5" t="s">
        <v>840</v>
      </c>
      <c r="C862" s="6">
        <v>0</v>
      </c>
      <c r="D862" s="6">
        <v>0</v>
      </c>
      <c r="E862" s="6">
        <v>0</v>
      </c>
      <c r="G862" s="27"/>
      <c r="H862" s="27"/>
      <c r="I862" s="27"/>
      <c r="J862" s="27"/>
      <c r="K862" s="27"/>
      <c r="L862" s="27"/>
      <c r="M862" s="27"/>
    </row>
    <row r="863" spans="1:13" s="1" customFormat="1" x14ac:dyDescent="0.25">
      <c r="A863" s="4">
        <v>854</v>
      </c>
      <c r="B863" s="5" t="s">
        <v>841</v>
      </c>
      <c r="C863" s="6">
        <v>8768.66</v>
      </c>
      <c r="D863" s="6">
        <v>1753.73</v>
      </c>
      <c r="E863" s="6">
        <v>7014.93</v>
      </c>
      <c r="G863" s="27"/>
      <c r="H863" s="27"/>
      <c r="I863" s="27"/>
      <c r="J863" s="27"/>
      <c r="K863" s="27"/>
      <c r="L863" s="27"/>
      <c r="M863" s="27"/>
    </row>
    <row r="864" spans="1:13" s="1" customFormat="1" x14ac:dyDescent="0.25">
      <c r="A864" s="4">
        <v>855</v>
      </c>
      <c r="B864" s="5" t="s">
        <v>842</v>
      </c>
      <c r="C864" s="6">
        <v>12778.55</v>
      </c>
      <c r="D864" s="6">
        <v>2555.71</v>
      </c>
      <c r="E864" s="6">
        <v>10222.84</v>
      </c>
      <c r="G864" s="27"/>
      <c r="H864" s="27"/>
      <c r="I864" s="27"/>
      <c r="J864" s="27"/>
      <c r="K864" s="27"/>
      <c r="L864" s="27"/>
      <c r="M864" s="27"/>
    </row>
    <row r="865" spans="1:13" s="1" customFormat="1" x14ac:dyDescent="0.25">
      <c r="A865" s="4">
        <v>856</v>
      </c>
      <c r="B865" s="5" t="s">
        <v>843</v>
      </c>
      <c r="C865" s="6">
        <v>27649.05</v>
      </c>
      <c r="D865" s="6">
        <v>5529.81</v>
      </c>
      <c r="E865" s="6">
        <v>22119.239999999998</v>
      </c>
      <c r="G865" s="27"/>
      <c r="H865" s="27"/>
      <c r="I865" s="27"/>
      <c r="J865" s="27"/>
      <c r="K865" s="27"/>
      <c r="L865" s="27"/>
      <c r="M865" s="27"/>
    </row>
    <row r="866" spans="1:13" s="1" customFormat="1" x14ac:dyDescent="0.25">
      <c r="A866" s="4">
        <v>857</v>
      </c>
      <c r="B866" s="5" t="s">
        <v>844</v>
      </c>
      <c r="C866" s="6">
        <v>17857.82</v>
      </c>
      <c r="D866" s="6">
        <v>3571.56</v>
      </c>
      <c r="E866" s="6">
        <v>14286.26</v>
      </c>
      <c r="G866" s="27"/>
      <c r="H866" s="27"/>
      <c r="I866" s="27"/>
      <c r="J866" s="27"/>
      <c r="K866" s="27"/>
      <c r="L866" s="27"/>
      <c r="M866" s="27"/>
    </row>
    <row r="867" spans="1:13" s="1" customFormat="1" x14ac:dyDescent="0.25">
      <c r="A867" s="4">
        <v>858</v>
      </c>
      <c r="B867" s="5" t="s">
        <v>845</v>
      </c>
      <c r="C867" s="6">
        <v>11049.95</v>
      </c>
      <c r="D867" s="6">
        <v>2209.9899999999998</v>
      </c>
      <c r="E867" s="6">
        <v>8839.9600000000009</v>
      </c>
      <c r="G867" s="27"/>
      <c r="H867" s="27"/>
      <c r="I867" s="27"/>
      <c r="J867" s="27"/>
      <c r="K867" s="27"/>
      <c r="L867" s="27"/>
      <c r="M867" s="27"/>
    </row>
    <row r="868" spans="1:13" s="1" customFormat="1" x14ac:dyDescent="0.25">
      <c r="A868" s="4">
        <v>859</v>
      </c>
      <c r="B868" s="5" t="s">
        <v>846</v>
      </c>
      <c r="C868" s="6">
        <v>11424.22</v>
      </c>
      <c r="D868" s="6">
        <v>2284.84</v>
      </c>
      <c r="E868" s="6">
        <v>9139.3799999999992</v>
      </c>
      <c r="G868" s="27"/>
      <c r="H868" s="27"/>
      <c r="I868" s="27"/>
      <c r="J868" s="27"/>
      <c r="K868" s="27"/>
      <c r="L868" s="27"/>
      <c r="M868" s="27"/>
    </row>
    <row r="869" spans="1:13" s="1" customFormat="1" x14ac:dyDescent="0.25">
      <c r="A869" s="4">
        <v>860</v>
      </c>
      <c r="B869" s="5" t="s">
        <v>847</v>
      </c>
      <c r="C869" s="6">
        <v>35151.49</v>
      </c>
      <c r="D869" s="6">
        <v>7030.3</v>
      </c>
      <c r="E869" s="6">
        <v>28121.19</v>
      </c>
      <c r="G869" s="27"/>
      <c r="H869" s="27"/>
      <c r="I869" s="27"/>
      <c r="J869" s="27"/>
      <c r="K869" s="27"/>
      <c r="L869" s="27"/>
      <c r="M869" s="27"/>
    </row>
    <row r="870" spans="1:13" s="1" customFormat="1" x14ac:dyDescent="0.25">
      <c r="A870" s="4">
        <v>861</v>
      </c>
      <c r="B870" s="5" t="s">
        <v>848</v>
      </c>
      <c r="C870" s="6">
        <v>22086.75</v>
      </c>
      <c r="D870" s="6">
        <v>4417.3500000000004</v>
      </c>
      <c r="E870" s="6">
        <v>17669.400000000001</v>
      </c>
      <c r="G870" s="27"/>
      <c r="H870" s="27"/>
      <c r="I870" s="27"/>
      <c r="J870" s="27"/>
      <c r="K870" s="27"/>
      <c r="L870" s="27"/>
      <c r="M870" s="27"/>
    </row>
    <row r="871" spans="1:13" s="1" customFormat="1" x14ac:dyDescent="0.25">
      <c r="A871" s="4">
        <v>862</v>
      </c>
      <c r="B871" s="5" t="s">
        <v>849</v>
      </c>
      <c r="C871" s="6">
        <v>14835.11</v>
      </c>
      <c r="D871" s="6">
        <v>2967.02</v>
      </c>
      <c r="E871" s="6">
        <v>11868.09</v>
      </c>
      <c r="G871" s="27"/>
      <c r="H871" s="27"/>
      <c r="I871" s="27"/>
      <c r="J871" s="27"/>
      <c r="K871" s="27"/>
      <c r="L871" s="27"/>
      <c r="M871" s="27"/>
    </row>
    <row r="872" spans="1:13" s="1" customFormat="1" x14ac:dyDescent="0.25">
      <c r="A872" s="4">
        <v>863</v>
      </c>
      <c r="B872" s="5" t="s">
        <v>850</v>
      </c>
      <c r="C872" s="6">
        <v>9649.5400000000009</v>
      </c>
      <c r="D872" s="6">
        <v>1929.91</v>
      </c>
      <c r="E872" s="6">
        <v>7719.630000000001</v>
      </c>
      <c r="G872" s="27"/>
      <c r="H872" s="27"/>
      <c r="I872" s="27"/>
      <c r="J872" s="27"/>
      <c r="K872" s="27"/>
      <c r="L872" s="27"/>
      <c r="M872" s="27"/>
    </row>
    <row r="873" spans="1:13" s="1" customFormat="1" x14ac:dyDescent="0.25">
      <c r="A873" s="4">
        <v>864</v>
      </c>
      <c r="B873" s="5" t="s">
        <v>851</v>
      </c>
      <c r="C873" s="6">
        <v>66731.63</v>
      </c>
      <c r="D873" s="6">
        <v>13346.33</v>
      </c>
      <c r="E873" s="6">
        <v>53385.3</v>
      </c>
      <c r="G873" s="27"/>
      <c r="H873" s="27"/>
      <c r="I873" s="27"/>
      <c r="J873" s="27"/>
      <c r="K873" s="27"/>
      <c r="L873" s="27"/>
      <c r="M873" s="27"/>
    </row>
    <row r="874" spans="1:13" s="1" customFormat="1" x14ac:dyDescent="0.25">
      <c r="A874" s="4">
        <v>865</v>
      </c>
      <c r="B874" s="5" t="s">
        <v>852</v>
      </c>
      <c r="C874" s="6">
        <v>13868.33</v>
      </c>
      <c r="D874" s="6">
        <v>2773.67</v>
      </c>
      <c r="E874" s="6">
        <v>11094.66</v>
      </c>
      <c r="G874" s="27"/>
      <c r="H874" s="27"/>
      <c r="I874" s="27"/>
      <c r="J874" s="27"/>
      <c r="K874" s="27"/>
      <c r="L874" s="27"/>
      <c r="M874" s="27"/>
    </row>
    <row r="875" spans="1:13" x14ac:dyDescent="0.25">
      <c r="A875" s="101" t="s">
        <v>853</v>
      </c>
      <c r="B875" s="101"/>
      <c r="C875" s="18">
        <f>SUM(C22:C874)</f>
        <v>48063793.509999998</v>
      </c>
      <c r="D875" s="18">
        <f t="shared" ref="D875:E875" si="0">SUM(D22:D874)</f>
        <v>9612758.6999999769</v>
      </c>
      <c r="E875" s="18">
        <f t="shared" si="0"/>
        <v>38451034.810000047</v>
      </c>
      <c r="G875" s="96"/>
      <c r="H875" s="96"/>
      <c r="I875" s="96"/>
      <c r="J875" s="96"/>
      <c r="K875" s="27"/>
      <c r="L875" s="27"/>
      <c r="M875" s="27"/>
    </row>
    <row r="876" spans="1:13" x14ac:dyDescent="0.25">
      <c r="A876" s="8" t="s">
        <v>869</v>
      </c>
      <c r="C876" s="16"/>
      <c r="D876" s="16"/>
      <c r="E876" s="16"/>
      <c r="F876" s="9"/>
      <c r="I876" s="96"/>
      <c r="K876" s="27">
        <f t="shared" ref="K876" si="1">C876-G876</f>
        <v>0</v>
      </c>
      <c r="L876" s="27">
        <f t="shared" ref="L876" si="2">D876-H876</f>
        <v>0</v>
      </c>
      <c r="M876" s="27">
        <f t="shared" ref="M876" si="3">E876-I876</f>
        <v>0</v>
      </c>
    </row>
    <row r="877" spans="1:13" x14ac:dyDescent="0.25">
      <c r="A877" s="8"/>
      <c r="C877" s="17"/>
      <c r="D877" s="11"/>
      <c r="E877" s="11"/>
      <c r="F877" s="9"/>
      <c r="G877" s="96"/>
      <c r="H877" s="96"/>
      <c r="I877" s="96"/>
    </row>
    <row r="878" spans="1:13" x14ac:dyDescent="0.25">
      <c r="A878" s="13"/>
      <c r="B878" s="14"/>
      <c r="C878" s="97"/>
      <c r="D878" s="12"/>
      <c r="E878" s="12"/>
      <c r="F878" s="9"/>
      <c r="G878" s="96"/>
      <c r="H878" s="96"/>
      <c r="I878" s="96"/>
    </row>
    <row r="879" spans="1:13" x14ac:dyDescent="0.25">
      <c r="C879" s="98"/>
      <c r="E879" s="96"/>
      <c r="G879" s="96"/>
      <c r="H879" s="96"/>
      <c r="I879" s="96"/>
    </row>
    <row r="880" spans="1:13" x14ac:dyDescent="0.25">
      <c r="C880" s="15"/>
    </row>
    <row r="881" spans="3:5" x14ac:dyDescent="0.25">
      <c r="C881" s="98"/>
    </row>
    <row r="882" spans="3:5" x14ac:dyDescent="0.25">
      <c r="C882" s="98"/>
      <c r="D882" s="15"/>
      <c r="E882" s="15"/>
    </row>
    <row r="883" spans="3:5" x14ac:dyDescent="0.25">
      <c r="C883" s="15"/>
    </row>
    <row r="884" spans="3:5" x14ac:dyDescent="0.25">
      <c r="E884" s="96"/>
    </row>
  </sheetData>
  <mergeCells count="16">
    <mergeCell ref="A12:C12"/>
    <mergeCell ref="D12:E12"/>
    <mergeCell ref="A1:E1"/>
    <mergeCell ref="A3:E3"/>
    <mergeCell ref="A5:E5"/>
    <mergeCell ref="A7:E7"/>
    <mergeCell ref="A10:E10"/>
    <mergeCell ref="A875:B875"/>
    <mergeCell ref="A13:C13"/>
    <mergeCell ref="D13:E13"/>
    <mergeCell ref="A16:E16"/>
    <mergeCell ref="A17:E17"/>
    <mergeCell ref="A18:E18"/>
    <mergeCell ref="A19:A21"/>
    <mergeCell ref="B19:B21"/>
    <mergeCell ref="C19:E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63"/>
  <sheetViews>
    <sheetView topLeftCell="Q842" workbookViewId="0">
      <selection activeCell="T857" sqref="T857:U857"/>
    </sheetView>
  </sheetViews>
  <sheetFormatPr defaultColWidth="9.140625" defaultRowHeight="15" x14ac:dyDescent="0.25"/>
  <cols>
    <col min="1" max="1" width="13" style="90" customWidth="1"/>
    <col min="2" max="2" width="17.85546875" style="90" bestFit="1" customWidth="1"/>
    <col min="3" max="3" width="34.28515625" style="52" bestFit="1" customWidth="1"/>
    <col min="4" max="4" width="22.140625" style="52" customWidth="1"/>
    <col min="5" max="5" width="15.28515625" style="52" customWidth="1"/>
    <col min="6" max="6" width="16.85546875" style="52" bestFit="1" customWidth="1"/>
    <col min="7" max="10" width="16.85546875" style="52" customWidth="1"/>
    <col min="11" max="11" width="19.85546875" style="52" customWidth="1"/>
    <col min="12" max="13" width="15.28515625" style="52" customWidth="1"/>
    <col min="14" max="21" width="16.85546875" style="52" customWidth="1"/>
    <col min="22" max="22" width="14.28515625" style="52" customWidth="1"/>
    <col min="23" max="23" width="15.28515625" style="52" bestFit="1" customWidth="1"/>
    <col min="24" max="24" width="14.28515625" style="52" customWidth="1"/>
    <col min="25" max="25" width="15.28515625" style="52" bestFit="1" customWidth="1"/>
    <col min="26" max="28" width="15.28515625" style="52" customWidth="1"/>
    <col min="29" max="29" width="15.28515625" style="52" bestFit="1" customWidth="1"/>
    <col min="30" max="31" width="16.85546875" style="52" bestFit="1" customWidth="1"/>
    <col min="32" max="32" width="6.7109375" style="52" customWidth="1"/>
    <col min="33" max="33" width="20.42578125" style="52" customWidth="1"/>
    <col min="34" max="16384" width="9.140625" style="52"/>
  </cols>
  <sheetData>
    <row r="1" spans="1:31" s="34" customFormat="1" ht="31.5" customHeight="1" x14ac:dyDescent="0.25">
      <c r="A1" s="124" t="s">
        <v>871</v>
      </c>
      <c r="B1" s="124" t="s">
        <v>872</v>
      </c>
      <c r="C1" s="124" t="s">
        <v>873</v>
      </c>
      <c r="D1" s="127" t="s">
        <v>874</v>
      </c>
      <c r="E1" s="127" t="s">
        <v>875</v>
      </c>
      <c r="F1" s="120" t="s">
        <v>876</v>
      </c>
      <c r="G1" s="121"/>
      <c r="H1" s="120" t="s">
        <v>877</v>
      </c>
      <c r="I1" s="133"/>
      <c r="J1" s="133"/>
      <c r="K1" s="120" t="s">
        <v>878</v>
      </c>
      <c r="L1" s="133"/>
      <c r="M1" s="121"/>
      <c r="N1" s="120" t="s">
        <v>879</v>
      </c>
      <c r="O1" s="133"/>
      <c r="P1" s="133"/>
      <c r="Q1" s="121"/>
      <c r="R1" s="135" t="s">
        <v>880</v>
      </c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7"/>
      <c r="AD1" s="120" t="s">
        <v>881</v>
      </c>
      <c r="AE1" s="121"/>
    </row>
    <row r="2" spans="1:31" s="37" customFormat="1" ht="24" customHeight="1" x14ac:dyDescent="0.25">
      <c r="A2" s="126"/>
      <c r="B2" s="126"/>
      <c r="C2" s="126"/>
      <c r="D2" s="128"/>
      <c r="E2" s="128"/>
      <c r="F2" s="122"/>
      <c r="G2" s="123"/>
      <c r="H2" s="122"/>
      <c r="I2" s="134"/>
      <c r="J2" s="134"/>
      <c r="K2" s="122"/>
      <c r="L2" s="134"/>
      <c r="M2" s="123"/>
      <c r="N2" s="122"/>
      <c r="O2" s="134"/>
      <c r="P2" s="134"/>
      <c r="Q2" s="123"/>
      <c r="R2" s="35">
        <v>43948</v>
      </c>
      <c r="S2" s="36">
        <v>43951</v>
      </c>
      <c r="T2" s="36">
        <v>43957</v>
      </c>
      <c r="U2" s="36">
        <v>43980</v>
      </c>
      <c r="V2" s="124" t="s">
        <v>882</v>
      </c>
      <c r="W2" s="35">
        <v>43951</v>
      </c>
      <c r="X2" s="35">
        <v>43951</v>
      </c>
      <c r="Y2" s="35">
        <v>43951</v>
      </c>
      <c r="Z2" s="35">
        <v>43980</v>
      </c>
      <c r="AA2" s="35">
        <v>43980</v>
      </c>
      <c r="AB2" s="35">
        <v>43980</v>
      </c>
      <c r="AC2" s="124" t="s">
        <v>883</v>
      </c>
      <c r="AD2" s="122"/>
      <c r="AE2" s="123"/>
    </row>
    <row r="3" spans="1:31" s="37" customFormat="1" x14ac:dyDescent="0.25">
      <c r="A3" s="125"/>
      <c r="B3" s="125"/>
      <c r="C3" s="125"/>
      <c r="D3" s="129"/>
      <c r="E3" s="129"/>
      <c r="F3" s="38" t="s">
        <v>868</v>
      </c>
      <c r="G3" s="38" t="s">
        <v>884</v>
      </c>
      <c r="H3" s="38" t="s">
        <v>868</v>
      </c>
      <c r="I3" s="38" t="s">
        <v>885</v>
      </c>
      <c r="J3" s="38" t="s">
        <v>886</v>
      </c>
      <c r="K3" s="39" t="s">
        <v>868</v>
      </c>
      <c r="L3" s="39" t="s">
        <v>885</v>
      </c>
      <c r="M3" s="39" t="s">
        <v>886</v>
      </c>
      <c r="N3" s="39" t="s">
        <v>868</v>
      </c>
      <c r="O3" s="39" t="s">
        <v>885</v>
      </c>
      <c r="P3" s="39" t="s">
        <v>886</v>
      </c>
      <c r="Q3" s="39" t="s">
        <v>859</v>
      </c>
      <c r="R3" s="39" t="s">
        <v>887</v>
      </c>
      <c r="S3" s="39" t="s">
        <v>868</v>
      </c>
      <c r="T3" s="39" t="s">
        <v>868</v>
      </c>
      <c r="U3" s="39" t="s">
        <v>868</v>
      </c>
      <c r="V3" s="125"/>
      <c r="W3" s="38" t="s">
        <v>888</v>
      </c>
      <c r="X3" s="38" t="s">
        <v>889</v>
      </c>
      <c r="Y3" s="39" t="s">
        <v>890</v>
      </c>
      <c r="Z3" s="39" t="s">
        <v>888</v>
      </c>
      <c r="AA3" s="39" t="s">
        <v>889</v>
      </c>
      <c r="AB3" s="39" t="s">
        <v>890</v>
      </c>
      <c r="AC3" s="125"/>
      <c r="AD3" s="40" t="s">
        <v>868</v>
      </c>
      <c r="AE3" s="40" t="s">
        <v>859</v>
      </c>
    </row>
    <row r="4" spans="1:31" x14ac:dyDescent="0.25">
      <c r="A4" s="41">
        <v>1</v>
      </c>
      <c r="B4" s="42">
        <v>18593111000114</v>
      </c>
      <c r="C4" s="43" t="s">
        <v>891</v>
      </c>
      <c r="D4" s="41" t="s">
        <v>892</v>
      </c>
      <c r="E4" s="41" t="str">
        <f>VLOOKUP(A4,'[1]Acordo início'!$A$3:$F$855,6,FALSE)</f>
        <v>S</v>
      </c>
      <c r="F4" s="44">
        <v>609834.09325716388</v>
      </c>
      <c r="G4" s="45">
        <v>683656.37</v>
      </c>
      <c r="H4" s="46">
        <v>0</v>
      </c>
      <c r="I4" s="46">
        <v>0</v>
      </c>
      <c r="J4" s="46">
        <v>0</v>
      </c>
      <c r="K4" s="47">
        <v>0</v>
      </c>
      <c r="L4" s="47">
        <v>0</v>
      </c>
      <c r="M4" s="47">
        <v>0</v>
      </c>
      <c r="N4" s="48">
        <v>609834.09325716388</v>
      </c>
      <c r="O4" s="48">
        <v>233651.64999999997</v>
      </c>
      <c r="P4" s="48">
        <v>124113.77</v>
      </c>
      <c r="Q4" s="48">
        <v>683656.37</v>
      </c>
      <c r="R4" s="49">
        <v>0</v>
      </c>
      <c r="S4" s="49">
        <v>27943.95</v>
      </c>
      <c r="T4" s="91">
        <v>0</v>
      </c>
      <c r="U4" s="91">
        <v>27943.95</v>
      </c>
      <c r="V4" s="50">
        <f>SUM(R4:U4)</f>
        <v>55887.9</v>
      </c>
      <c r="W4" s="47">
        <v>20865.685316447496</v>
      </c>
      <c r="X4" s="47">
        <v>1456.3467307782098</v>
      </c>
      <c r="Y4" s="47">
        <v>466.51370328345809</v>
      </c>
      <c r="Z4" s="47">
        <v>20865.685315938437</v>
      </c>
      <c r="AA4" s="47">
        <v>1456.3467307782098</v>
      </c>
      <c r="AB4" s="47">
        <v>466.51370328345809</v>
      </c>
      <c r="AC4" s="50">
        <f>SUM(W4:AB4)</f>
        <v>45577.091500509268</v>
      </c>
      <c r="AD4" s="51">
        <f>N4-V4</f>
        <v>553946.19325716386</v>
      </c>
      <c r="AE4" s="51">
        <f>Q4-AC4</f>
        <v>638079.2784994907</v>
      </c>
    </row>
    <row r="5" spans="1:31" x14ac:dyDescent="0.25">
      <c r="A5" s="53">
        <v>2</v>
      </c>
      <c r="B5" s="42">
        <v>18296632000100</v>
      </c>
      <c r="C5" s="54" t="s">
        <v>893</v>
      </c>
      <c r="D5" s="41" t="s">
        <v>892</v>
      </c>
      <c r="E5" s="41" t="str">
        <f>VLOOKUP(A5,'[1]Acordo início'!$A$3:$F$855,6,FALSE)</f>
        <v>S</v>
      </c>
      <c r="F5" s="44">
        <v>988126.22</v>
      </c>
      <c r="G5" s="45">
        <v>2182130.4500000002</v>
      </c>
      <c r="H5" s="46">
        <v>988126.22</v>
      </c>
      <c r="I5" s="46">
        <v>406797.84</v>
      </c>
      <c r="J5" s="46">
        <v>0</v>
      </c>
      <c r="K5" s="47">
        <v>0</v>
      </c>
      <c r="L5" s="47">
        <v>0</v>
      </c>
      <c r="M5" s="47">
        <v>0</v>
      </c>
      <c r="N5" s="48">
        <v>0</v>
      </c>
      <c r="O5" s="48">
        <v>0</v>
      </c>
      <c r="P5" s="48">
        <v>500560.74</v>
      </c>
      <c r="Q5" s="48">
        <v>2182130.4500000002</v>
      </c>
      <c r="R5" s="49">
        <v>0</v>
      </c>
      <c r="S5" s="49">
        <v>0</v>
      </c>
      <c r="T5" s="91">
        <v>0</v>
      </c>
      <c r="U5" s="91">
        <v>0</v>
      </c>
      <c r="V5" s="50">
        <f t="shared" ref="V5:V68" si="0">SUM(R5:U5)</f>
        <v>0</v>
      </c>
      <c r="W5" s="47">
        <v>66600.194340683884</v>
      </c>
      <c r="X5" s="47">
        <v>4648.4442675263163</v>
      </c>
      <c r="Y5" s="47">
        <v>1489.0430307016763</v>
      </c>
      <c r="Z5" s="47">
        <v>66600.194339059031</v>
      </c>
      <c r="AA5" s="47">
        <v>4648.4442675263163</v>
      </c>
      <c r="AB5" s="47">
        <v>1489.0430307016763</v>
      </c>
      <c r="AC5" s="50">
        <f t="shared" ref="AC5:AC68" si="1">SUM(W5:AB5)</f>
        <v>145475.36327619888</v>
      </c>
      <c r="AD5" s="51">
        <f t="shared" ref="AD5:AD68" si="2">N5-V5</f>
        <v>0</v>
      </c>
      <c r="AE5" s="51">
        <f t="shared" ref="AE5:AE68" si="3">Q5-AC5</f>
        <v>2036655.0867238012</v>
      </c>
    </row>
    <row r="6" spans="1:31" x14ac:dyDescent="0.25">
      <c r="A6" s="53">
        <v>3</v>
      </c>
      <c r="B6" s="42">
        <v>18837278000183</v>
      </c>
      <c r="C6" s="54" t="s">
        <v>2</v>
      </c>
      <c r="D6" s="41" t="s">
        <v>894</v>
      </c>
      <c r="E6" s="41" t="str">
        <f>VLOOKUP(A6,'[1]Acordo início'!$A$3:$F$855,6,FALSE)</f>
        <v>S</v>
      </c>
      <c r="F6" s="44">
        <v>520718.28373763309</v>
      </c>
      <c r="G6" s="45">
        <v>942334.08</v>
      </c>
      <c r="H6" s="46">
        <v>0</v>
      </c>
      <c r="I6" s="46">
        <v>0</v>
      </c>
      <c r="J6" s="46">
        <v>0</v>
      </c>
      <c r="K6" s="47">
        <v>0</v>
      </c>
      <c r="L6" s="47">
        <v>0</v>
      </c>
      <c r="M6" s="47">
        <v>0</v>
      </c>
      <c r="N6" s="48">
        <v>520718.28373763309</v>
      </c>
      <c r="O6" s="48">
        <v>209593.83</v>
      </c>
      <c r="P6" s="48">
        <v>230399.30000000002</v>
      </c>
      <c r="Q6" s="48">
        <v>942334.08</v>
      </c>
      <c r="R6" s="49">
        <v>0</v>
      </c>
      <c r="S6" s="49">
        <v>23860.47</v>
      </c>
      <c r="T6" s="91">
        <v>0</v>
      </c>
      <c r="U6" s="91">
        <v>23860.47</v>
      </c>
      <c r="V6" s="50">
        <f t="shared" si="0"/>
        <v>47720.94</v>
      </c>
      <c r="W6" s="47">
        <v>28760.715524747669</v>
      </c>
      <c r="X6" s="47">
        <v>2007.3902866871967</v>
      </c>
      <c r="Y6" s="47">
        <v>643.03030094850715</v>
      </c>
      <c r="Z6" s="47">
        <v>28760.715524045994</v>
      </c>
      <c r="AA6" s="47">
        <v>2007.3902866871967</v>
      </c>
      <c r="AB6" s="47">
        <v>643.03030094850715</v>
      </c>
      <c r="AC6" s="50">
        <f t="shared" si="1"/>
        <v>62822.272224065069</v>
      </c>
      <c r="AD6" s="51">
        <f t="shared" si="2"/>
        <v>472997.34373763308</v>
      </c>
      <c r="AE6" s="51">
        <f t="shared" si="3"/>
        <v>879511.80777593493</v>
      </c>
    </row>
    <row r="7" spans="1:31" x14ac:dyDescent="0.25">
      <c r="A7" s="53">
        <v>4</v>
      </c>
      <c r="B7" s="42">
        <v>18295287000190</v>
      </c>
      <c r="C7" s="54" t="s">
        <v>3</v>
      </c>
      <c r="D7" s="41" t="s">
        <v>892</v>
      </c>
      <c r="E7" s="41" t="str">
        <f>VLOOKUP(A7,'[1]Acordo início'!$A$3:$F$855,6,FALSE)</f>
        <v>S</v>
      </c>
      <c r="F7" s="44">
        <v>208136.40609119731</v>
      </c>
      <c r="G7" s="45">
        <v>615028.75</v>
      </c>
      <c r="H7" s="46">
        <v>0</v>
      </c>
      <c r="I7" s="46">
        <v>0</v>
      </c>
      <c r="J7" s="46">
        <v>0</v>
      </c>
      <c r="K7" s="47">
        <v>0</v>
      </c>
      <c r="L7" s="47">
        <v>0</v>
      </c>
      <c r="M7" s="47">
        <v>0</v>
      </c>
      <c r="N7" s="48">
        <v>208136.40609119731</v>
      </c>
      <c r="O7" s="48">
        <v>102144.56</v>
      </c>
      <c r="P7" s="48">
        <v>31088.799999999999</v>
      </c>
      <c r="Q7" s="48">
        <v>615028.75</v>
      </c>
      <c r="R7" s="49">
        <v>0</v>
      </c>
      <c r="S7" s="49">
        <v>9537.27</v>
      </c>
      <c r="T7" s="91">
        <v>0</v>
      </c>
      <c r="U7" s="91">
        <v>9537.27</v>
      </c>
      <c r="V7" s="50">
        <f t="shared" si="0"/>
        <v>19074.54</v>
      </c>
      <c r="W7" s="47">
        <v>18771.120952767942</v>
      </c>
      <c r="X7" s="47">
        <v>1310.1539785543105</v>
      </c>
      <c r="Y7" s="47">
        <v>419.68356263643744</v>
      </c>
      <c r="Z7" s="47">
        <v>18771.120952309982</v>
      </c>
      <c r="AA7" s="47">
        <v>1310.1539785543105</v>
      </c>
      <c r="AB7" s="47">
        <v>419.68356263643744</v>
      </c>
      <c r="AC7" s="50">
        <f t="shared" si="1"/>
        <v>41001.91698745943</v>
      </c>
      <c r="AD7" s="51">
        <f t="shared" si="2"/>
        <v>189061.8660911973</v>
      </c>
      <c r="AE7" s="51">
        <f t="shared" si="3"/>
        <v>574026.83301254059</v>
      </c>
    </row>
    <row r="8" spans="1:31" x14ac:dyDescent="0.25">
      <c r="A8" s="53">
        <v>5</v>
      </c>
      <c r="B8" s="42">
        <v>17005216000142</v>
      </c>
      <c r="C8" s="54" t="s">
        <v>895</v>
      </c>
      <c r="D8" s="41" t="s">
        <v>894</v>
      </c>
      <c r="E8" s="41" t="str">
        <f>VLOOKUP(A8,'[1]Acordo início'!$A$3:$F$855,6,FALSE)</f>
        <v>S</v>
      </c>
      <c r="F8" s="44">
        <v>401793.88814797893</v>
      </c>
      <c r="G8" s="45">
        <v>748809.9</v>
      </c>
      <c r="H8" s="46">
        <v>0</v>
      </c>
      <c r="I8" s="46">
        <v>0</v>
      </c>
      <c r="J8" s="46">
        <v>0</v>
      </c>
      <c r="K8" s="47">
        <v>0</v>
      </c>
      <c r="L8" s="47">
        <v>0</v>
      </c>
      <c r="M8" s="47">
        <v>0</v>
      </c>
      <c r="N8" s="48">
        <v>401793.88814797893</v>
      </c>
      <c r="O8" s="48">
        <v>169461.94</v>
      </c>
      <c r="P8" s="48">
        <v>48056.850000000006</v>
      </c>
      <c r="Q8" s="48">
        <v>748809.9</v>
      </c>
      <c r="R8" s="49">
        <v>0</v>
      </c>
      <c r="S8" s="49">
        <v>18411.09</v>
      </c>
      <c r="T8" s="91">
        <v>0</v>
      </c>
      <c r="U8" s="91">
        <v>18411.09</v>
      </c>
      <c r="V8" s="50">
        <f t="shared" si="0"/>
        <v>36822.18</v>
      </c>
      <c r="W8" s="47">
        <v>22854.217814750191</v>
      </c>
      <c r="X8" s="47">
        <v>1595.1388556966554</v>
      </c>
      <c r="Y8" s="47">
        <v>510.97319003472478</v>
      </c>
      <c r="Z8" s="47">
        <v>22854.21781419262</v>
      </c>
      <c r="AA8" s="47">
        <v>1595.1388556966554</v>
      </c>
      <c r="AB8" s="47">
        <v>510.97319003472478</v>
      </c>
      <c r="AC8" s="50">
        <f t="shared" si="1"/>
        <v>49920.659720405572</v>
      </c>
      <c r="AD8" s="51">
        <f t="shared" si="2"/>
        <v>364971.70814797893</v>
      </c>
      <c r="AE8" s="51">
        <f t="shared" si="3"/>
        <v>698889.24027959444</v>
      </c>
    </row>
    <row r="9" spans="1:31" x14ac:dyDescent="0.25">
      <c r="A9" s="53">
        <v>6</v>
      </c>
      <c r="B9" s="42">
        <v>18085563000195</v>
      </c>
      <c r="C9" s="54" t="s">
        <v>896</v>
      </c>
      <c r="D9" s="41" t="s">
        <v>892</v>
      </c>
      <c r="E9" s="41" t="str">
        <f>VLOOKUP(A9,'[1]Acordo início'!$A$3:$F$855,6,FALSE)</f>
        <v>S</v>
      </c>
      <c r="F9" s="44">
        <v>453534.12268992304</v>
      </c>
      <c r="G9" s="45">
        <v>1063471.8</v>
      </c>
      <c r="H9" s="46">
        <v>0</v>
      </c>
      <c r="I9" s="46">
        <v>0</v>
      </c>
      <c r="J9" s="46">
        <v>0</v>
      </c>
      <c r="K9" s="47">
        <v>0</v>
      </c>
      <c r="L9" s="47">
        <v>0</v>
      </c>
      <c r="M9" s="47">
        <v>0</v>
      </c>
      <c r="N9" s="48">
        <v>453534.12268992304</v>
      </c>
      <c r="O9" s="48">
        <v>183384.25</v>
      </c>
      <c r="P9" s="48">
        <v>55890</v>
      </c>
      <c r="Q9" s="48">
        <v>1063471.8</v>
      </c>
      <c r="R9" s="49">
        <v>0</v>
      </c>
      <c r="S9" s="49">
        <v>20781.939999999999</v>
      </c>
      <c r="T9" s="91">
        <v>0</v>
      </c>
      <c r="U9" s="91">
        <v>20781.939999999999</v>
      </c>
      <c r="V9" s="50">
        <f t="shared" si="0"/>
        <v>41563.879999999997</v>
      </c>
      <c r="W9" s="47">
        <v>32457.925874110068</v>
      </c>
      <c r="X9" s="47">
        <v>2265.4417296967868</v>
      </c>
      <c r="Y9" s="47">
        <v>725.69230153659214</v>
      </c>
      <c r="Z9" s="47">
        <v>32457.925873318189</v>
      </c>
      <c r="AA9" s="47">
        <v>2265.4417296967868</v>
      </c>
      <c r="AB9" s="47">
        <v>725.69230153659214</v>
      </c>
      <c r="AC9" s="50">
        <f t="shared" si="1"/>
        <v>70898.119809895012</v>
      </c>
      <c r="AD9" s="51">
        <f t="shared" si="2"/>
        <v>411970.24268992303</v>
      </c>
      <c r="AE9" s="51">
        <f t="shared" si="3"/>
        <v>992573.68019010499</v>
      </c>
    </row>
    <row r="10" spans="1:31" x14ac:dyDescent="0.25">
      <c r="A10" s="53">
        <v>7</v>
      </c>
      <c r="B10" s="42">
        <v>18428953000110</v>
      </c>
      <c r="C10" s="54" t="s">
        <v>897</v>
      </c>
      <c r="D10" s="41" t="s">
        <v>892</v>
      </c>
      <c r="E10" s="41" t="str">
        <f>VLOOKUP(A10,'[1]Acordo início'!$A$3:$F$855,6,FALSE)</f>
        <v>S</v>
      </c>
      <c r="F10" s="44">
        <v>0</v>
      </c>
      <c r="G10" s="45">
        <v>238288.76</v>
      </c>
      <c r="H10" s="46">
        <v>0</v>
      </c>
      <c r="I10" s="46">
        <v>0</v>
      </c>
      <c r="J10" s="46">
        <v>0</v>
      </c>
      <c r="K10" s="47">
        <v>0</v>
      </c>
      <c r="L10" s="47">
        <v>0</v>
      </c>
      <c r="M10" s="47">
        <v>0</v>
      </c>
      <c r="N10" s="48">
        <v>0</v>
      </c>
      <c r="O10" s="48">
        <v>0</v>
      </c>
      <c r="P10" s="48">
        <v>39502.800000000003</v>
      </c>
      <c r="Q10" s="48">
        <v>238288.76</v>
      </c>
      <c r="R10" s="49">
        <v>0</v>
      </c>
      <c r="S10" s="49">
        <v>0</v>
      </c>
      <c r="T10" s="91">
        <v>0</v>
      </c>
      <c r="U10" s="91">
        <v>0</v>
      </c>
      <c r="V10" s="50">
        <f t="shared" si="0"/>
        <v>0</v>
      </c>
      <c r="W10" s="47">
        <v>7272.7447063306545</v>
      </c>
      <c r="X10" s="47">
        <v>507.61035720692382</v>
      </c>
      <c r="Y10" s="47">
        <v>162.60357685501265</v>
      </c>
      <c r="Z10" s="47">
        <v>7272.7447061532202</v>
      </c>
      <c r="AA10" s="47">
        <v>507.61035720692382</v>
      </c>
      <c r="AB10" s="47">
        <v>162.60357685501265</v>
      </c>
      <c r="AC10" s="50">
        <f t="shared" si="1"/>
        <v>15885.917280607748</v>
      </c>
      <c r="AD10" s="51">
        <f t="shared" si="2"/>
        <v>0</v>
      </c>
      <c r="AE10" s="51">
        <f t="shared" si="3"/>
        <v>222402.84271939227</v>
      </c>
    </row>
    <row r="11" spans="1:31" x14ac:dyDescent="0.25">
      <c r="A11" s="53">
        <v>8</v>
      </c>
      <c r="B11" s="42">
        <v>17888108000165</v>
      </c>
      <c r="C11" s="54" t="s">
        <v>7</v>
      </c>
      <c r="D11" s="41" t="s">
        <v>892</v>
      </c>
      <c r="E11" s="41" t="str">
        <f>VLOOKUP(A11,'[1]Acordo início'!$A$3:$F$855,6,FALSE)</f>
        <v>S</v>
      </c>
      <c r="F11" s="44">
        <v>318307.86897031026</v>
      </c>
      <c r="G11" s="45">
        <v>708715.42</v>
      </c>
      <c r="H11" s="46">
        <v>0</v>
      </c>
      <c r="I11" s="46">
        <v>0</v>
      </c>
      <c r="J11" s="46">
        <v>0</v>
      </c>
      <c r="K11" s="47">
        <v>0</v>
      </c>
      <c r="L11" s="47">
        <v>0</v>
      </c>
      <c r="M11" s="47">
        <v>0</v>
      </c>
      <c r="N11" s="48">
        <v>318307.86897031026</v>
      </c>
      <c r="O11" s="48">
        <v>132215.02000000002</v>
      </c>
      <c r="P11" s="48">
        <v>61924.91</v>
      </c>
      <c r="Q11" s="48">
        <v>708715.42</v>
      </c>
      <c r="R11" s="49">
        <v>0</v>
      </c>
      <c r="S11" s="49">
        <v>14585.57</v>
      </c>
      <c r="T11" s="91">
        <v>0</v>
      </c>
      <c r="U11" s="91">
        <v>14585.57</v>
      </c>
      <c r="V11" s="50">
        <f t="shared" si="0"/>
        <v>29171.14</v>
      </c>
      <c r="W11" s="47">
        <v>21630.505496541395</v>
      </c>
      <c r="X11" s="47">
        <v>1509.7283164783908</v>
      </c>
      <c r="Y11" s="47">
        <v>483.61350562161931</v>
      </c>
      <c r="Z11" s="47">
        <v>21630.505496013673</v>
      </c>
      <c r="AA11" s="47">
        <v>1509.7283164783908</v>
      </c>
      <c r="AB11" s="47">
        <v>483.61350562161931</v>
      </c>
      <c r="AC11" s="50">
        <f t="shared" si="1"/>
        <v>47247.694636755092</v>
      </c>
      <c r="AD11" s="51">
        <f t="shared" si="2"/>
        <v>289136.72897031024</v>
      </c>
      <c r="AE11" s="51">
        <f t="shared" si="3"/>
        <v>661467.725363245</v>
      </c>
    </row>
    <row r="12" spans="1:31" x14ac:dyDescent="0.25">
      <c r="A12" s="53">
        <v>9</v>
      </c>
      <c r="B12" s="42">
        <v>18404749000160</v>
      </c>
      <c r="C12" s="54" t="s">
        <v>898</v>
      </c>
      <c r="D12" s="41" t="s">
        <v>892</v>
      </c>
      <c r="E12" s="41" t="str">
        <f>VLOOKUP(A12,'[1]Acordo início'!$A$3:$F$855,6,FALSE)</f>
        <v>S</v>
      </c>
      <c r="F12" s="44">
        <v>485880.83190539468</v>
      </c>
      <c r="G12" s="45">
        <v>1545345.89</v>
      </c>
      <c r="H12" s="46">
        <v>0</v>
      </c>
      <c r="I12" s="46">
        <v>0</v>
      </c>
      <c r="J12" s="46">
        <v>0</v>
      </c>
      <c r="K12" s="47">
        <v>0</v>
      </c>
      <c r="L12" s="47">
        <v>0</v>
      </c>
      <c r="M12" s="47">
        <v>0</v>
      </c>
      <c r="N12" s="48">
        <v>485880.83190539468</v>
      </c>
      <c r="O12" s="48">
        <v>208577.18</v>
      </c>
      <c r="P12" s="48">
        <v>148384.06</v>
      </c>
      <c r="Q12" s="48">
        <v>1545345.89</v>
      </c>
      <c r="R12" s="49">
        <v>0</v>
      </c>
      <c r="S12" s="49">
        <v>22264.14</v>
      </c>
      <c r="T12" s="91">
        <v>0</v>
      </c>
      <c r="U12" s="91">
        <v>22264.14</v>
      </c>
      <c r="V12" s="50">
        <f t="shared" si="0"/>
        <v>44528.28</v>
      </c>
      <c r="W12" s="47">
        <v>47165.070514485938</v>
      </c>
      <c r="X12" s="47">
        <v>3291.9453738982188</v>
      </c>
      <c r="Y12" s="47">
        <v>1054.5137328412673</v>
      </c>
      <c r="Z12" s="47">
        <v>47165.070513335253</v>
      </c>
      <c r="AA12" s="47">
        <v>3291.9453738982188</v>
      </c>
      <c r="AB12" s="47">
        <v>1054.5137328412673</v>
      </c>
      <c r="AC12" s="50">
        <f t="shared" si="1"/>
        <v>103023.05924130016</v>
      </c>
      <c r="AD12" s="51">
        <f t="shared" si="2"/>
        <v>441352.55190539465</v>
      </c>
      <c r="AE12" s="51">
        <f t="shared" si="3"/>
        <v>1442322.8307586997</v>
      </c>
    </row>
    <row r="13" spans="1:31" x14ac:dyDescent="0.25">
      <c r="A13" s="53">
        <v>10</v>
      </c>
      <c r="B13" s="42">
        <v>18414581000173</v>
      </c>
      <c r="C13" s="54" t="s">
        <v>899</v>
      </c>
      <c r="D13" s="41" t="s">
        <v>892</v>
      </c>
      <c r="E13" s="41" t="str">
        <f>VLOOKUP(A13,'[1]Acordo início'!$A$3:$F$855,6,FALSE)</f>
        <v>S</v>
      </c>
      <c r="F13" s="44">
        <v>481888.61997816688</v>
      </c>
      <c r="G13" s="45">
        <v>1158923.99</v>
      </c>
      <c r="H13" s="46">
        <v>0</v>
      </c>
      <c r="I13" s="46">
        <v>0</v>
      </c>
      <c r="J13" s="46">
        <v>0</v>
      </c>
      <c r="K13" s="47">
        <v>0</v>
      </c>
      <c r="L13" s="47">
        <v>0</v>
      </c>
      <c r="M13" s="47">
        <v>0</v>
      </c>
      <c r="N13" s="48">
        <v>481888.61997816688</v>
      </c>
      <c r="O13" s="48">
        <v>180484.22</v>
      </c>
      <c r="P13" s="48">
        <v>46079.94</v>
      </c>
      <c r="Q13" s="48">
        <v>1158923.99</v>
      </c>
      <c r="R13" s="49">
        <v>0</v>
      </c>
      <c r="S13" s="49">
        <v>22081.21</v>
      </c>
      <c r="T13" s="91">
        <v>0</v>
      </c>
      <c r="U13" s="91">
        <v>22081.21</v>
      </c>
      <c r="V13" s="50">
        <f t="shared" si="0"/>
        <v>44162.42</v>
      </c>
      <c r="W13" s="47">
        <v>35371.195493788378</v>
      </c>
      <c r="X13" s="47">
        <v>2468.7770442167284</v>
      </c>
      <c r="Y13" s="47">
        <v>790.82700371999067</v>
      </c>
      <c r="Z13" s="47">
        <v>35371.195492925428</v>
      </c>
      <c r="AA13" s="47">
        <v>2468.7770442167284</v>
      </c>
      <c r="AB13" s="47">
        <v>790.82700371999067</v>
      </c>
      <c r="AC13" s="50">
        <f t="shared" si="1"/>
        <v>77261.599082587229</v>
      </c>
      <c r="AD13" s="51">
        <f t="shared" si="2"/>
        <v>437726.1999781669</v>
      </c>
      <c r="AE13" s="51">
        <f t="shared" si="3"/>
        <v>1081662.3909174127</v>
      </c>
    </row>
    <row r="14" spans="1:31" x14ac:dyDescent="0.25">
      <c r="A14" s="53">
        <v>11</v>
      </c>
      <c r="B14" s="42">
        <v>18348094000150</v>
      </c>
      <c r="C14" s="54" t="s">
        <v>900</v>
      </c>
      <c r="D14" s="41" t="s">
        <v>894</v>
      </c>
      <c r="E14" s="41" t="str">
        <f>VLOOKUP(A14,'[1]Acordo início'!$A$3:$F$855,6,FALSE)</f>
        <v>S</v>
      </c>
      <c r="F14" s="44">
        <v>1521937.1885072798</v>
      </c>
      <c r="G14" s="45">
        <v>2552776.54</v>
      </c>
      <c r="H14" s="46">
        <v>0</v>
      </c>
      <c r="I14" s="46">
        <v>0</v>
      </c>
      <c r="J14" s="46">
        <v>0</v>
      </c>
      <c r="K14" s="47">
        <v>0</v>
      </c>
      <c r="L14" s="47">
        <v>0</v>
      </c>
      <c r="M14" s="47">
        <v>0</v>
      </c>
      <c r="N14" s="48">
        <v>1521937.1885072798</v>
      </c>
      <c r="O14" s="48">
        <v>614822.56999999995</v>
      </c>
      <c r="P14" s="48">
        <v>238621.72</v>
      </c>
      <c r="Q14" s="48">
        <v>2552776.54</v>
      </c>
      <c r="R14" s="49">
        <v>0</v>
      </c>
      <c r="S14" s="49">
        <v>69738.539999999994</v>
      </c>
      <c r="T14" s="91">
        <v>0</v>
      </c>
      <c r="U14" s="91">
        <v>69738.539999999994</v>
      </c>
      <c r="V14" s="50">
        <f t="shared" si="0"/>
        <v>139477.07999999999</v>
      </c>
      <c r="W14" s="47">
        <v>77912.580251103456</v>
      </c>
      <c r="X14" s="47">
        <v>5438.0064596175916</v>
      </c>
      <c r="Y14" s="47">
        <v>1741.9646560403619</v>
      </c>
      <c r="Z14" s="47">
        <v>77912.580249202612</v>
      </c>
      <c r="AA14" s="47">
        <v>5438.0064596175916</v>
      </c>
      <c r="AB14" s="47">
        <v>1741.9646560403619</v>
      </c>
      <c r="AC14" s="50">
        <f t="shared" si="1"/>
        <v>170185.10273162197</v>
      </c>
      <c r="AD14" s="51">
        <f t="shared" si="2"/>
        <v>1382460.1085072798</v>
      </c>
      <c r="AE14" s="51">
        <f t="shared" si="3"/>
        <v>2382591.4372683782</v>
      </c>
    </row>
    <row r="15" spans="1:31" x14ac:dyDescent="0.25">
      <c r="A15" s="53">
        <v>12</v>
      </c>
      <c r="B15" s="42">
        <v>18008896000110</v>
      </c>
      <c r="C15" s="54" t="s">
        <v>11</v>
      </c>
      <c r="D15" s="41" t="s">
        <v>892</v>
      </c>
      <c r="E15" s="41" t="str">
        <f>VLOOKUP(A15,'[1]Acordo início'!$A$3:$F$855,6,FALSE)</f>
        <v>S</v>
      </c>
      <c r="F15" s="44">
        <v>386843.09366769803</v>
      </c>
      <c r="G15" s="45">
        <v>684852.37</v>
      </c>
      <c r="H15" s="46">
        <v>0</v>
      </c>
      <c r="I15" s="46">
        <v>0</v>
      </c>
      <c r="J15" s="46">
        <v>0</v>
      </c>
      <c r="K15" s="47">
        <v>0</v>
      </c>
      <c r="L15" s="47">
        <v>0</v>
      </c>
      <c r="M15" s="47">
        <v>0</v>
      </c>
      <c r="N15" s="48">
        <v>386843.09366769803</v>
      </c>
      <c r="O15" s="48">
        <v>168530.08</v>
      </c>
      <c r="P15" s="48">
        <v>126590.16000000002</v>
      </c>
      <c r="Q15" s="48">
        <v>684852.37</v>
      </c>
      <c r="R15" s="49">
        <v>0</v>
      </c>
      <c r="S15" s="49">
        <v>17726.009999999998</v>
      </c>
      <c r="T15" s="91">
        <v>0</v>
      </c>
      <c r="U15" s="91">
        <v>17726.009999999998</v>
      </c>
      <c r="V15" s="50">
        <f t="shared" si="0"/>
        <v>35452.019999999997</v>
      </c>
      <c r="W15" s="47">
        <v>20902.188129195016</v>
      </c>
      <c r="X15" s="47">
        <v>1458.894490470874</v>
      </c>
      <c r="Y15" s="47">
        <v>467.32983091582901</v>
      </c>
      <c r="Z15" s="47">
        <v>20902.188128685066</v>
      </c>
      <c r="AA15" s="47">
        <v>1458.894490470874</v>
      </c>
      <c r="AB15" s="47">
        <v>467.32983091582901</v>
      </c>
      <c r="AC15" s="50">
        <f t="shared" si="1"/>
        <v>45656.82490065349</v>
      </c>
      <c r="AD15" s="51">
        <f t="shared" si="2"/>
        <v>351391.07366769802</v>
      </c>
      <c r="AE15" s="51">
        <f t="shared" si="3"/>
        <v>639195.54509934655</v>
      </c>
    </row>
    <row r="16" spans="1:31" x14ac:dyDescent="0.25">
      <c r="A16" s="53">
        <v>13</v>
      </c>
      <c r="B16" s="42">
        <v>18186346000191</v>
      </c>
      <c r="C16" s="54" t="s">
        <v>12</v>
      </c>
      <c r="D16" s="41" t="s">
        <v>892</v>
      </c>
      <c r="E16" s="41" t="str">
        <f>VLOOKUP(A16,'[1]Acordo início'!$A$3:$F$855,6,FALSE)</f>
        <v>S</v>
      </c>
      <c r="F16" s="44">
        <v>237740.1060189626</v>
      </c>
      <c r="G16" s="45">
        <v>421789.33</v>
      </c>
      <c r="H16" s="46">
        <v>0</v>
      </c>
      <c r="I16" s="46">
        <v>0</v>
      </c>
      <c r="J16" s="46">
        <v>0</v>
      </c>
      <c r="K16" s="47">
        <v>0</v>
      </c>
      <c r="L16" s="47">
        <v>0</v>
      </c>
      <c r="M16" s="47">
        <v>0</v>
      </c>
      <c r="N16" s="48">
        <v>237740.1060189626</v>
      </c>
      <c r="O16" s="48">
        <v>103261.54000000001</v>
      </c>
      <c r="P16" s="48">
        <v>37780.44</v>
      </c>
      <c r="Q16" s="48">
        <v>421789.33</v>
      </c>
      <c r="R16" s="49">
        <v>0</v>
      </c>
      <c r="S16" s="49">
        <v>10893.78</v>
      </c>
      <c r="T16" s="91">
        <v>0</v>
      </c>
      <c r="U16" s="91">
        <v>10893.78</v>
      </c>
      <c r="V16" s="50">
        <f t="shared" si="0"/>
        <v>21787.56</v>
      </c>
      <c r="W16" s="47">
        <v>12873.314374349131</v>
      </c>
      <c r="X16" s="47">
        <v>898.50915601536769</v>
      </c>
      <c r="Y16" s="47">
        <v>287.82076750557792</v>
      </c>
      <c r="Z16" s="47">
        <v>12873.314374035059</v>
      </c>
      <c r="AA16" s="47">
        <v>898.50915601536769</v>
      </c>
      <c r="AB16" s="47">
        <v>287.82076750557792</v>
      </c>
      <c r="AC16" s="50">
        <f t="shared" si="1"/>
        <v>28119.288595426082</v>
      </c>
      <c r="AD16" s="51">
        <f t="shared" si="2"/>
        <v>215952.5460189626</v>
      </c>
      <c r="AE16" s="51">
        <f t="shared" si="3"/>
        <v>393670.04140457395</v>
      </c>
    </row>
    <row r="17" spans="1:33" x14ac:dyDescent="0.25">
      <c r="A17" s="53">
        <v>14</v>
      </c>
      <c r="B17" s="42">
        <v>17912015000129</v>
      </c>
      <c r="C17" s="54" t="s">
        <v>13</v>
      </c>
      <c r="D17" s="41" t="s">
        <v>892</v>
      </c>
      <c r="E17" s="41" t="str">
        <f>VLOOKUP(A17,'[1]Acordo início'!$A$3:$F$855,6,FALSE)</f>
        <v>S</v>
      </c>
      <c r="F17" s="44">
        <v>346194.53720301948</v>
      </c>
      <c r="G17" s="45">
        <v>589571.04</v>
      </c>
      <c r="H17" s="46">
        <v>0</v>
      </c>
      <c r="I17" s="46">
        <v>0</v>
      </c>
      <c r="J17" s="46">
        <v>0</v>
      </c>
      <c r="K17" s="47">
        <v>0</v>
      </c>
      <c r="L17" s="47">
        <v>0</v>
      </c>
      <c r="M17" s="47">
        <v>0</v>
      </c>
      <c r="N17" s="48">
        <v>346194.53720301948</v>
      </c>
      <c r="O17" s="48">
        <v>158299.71000000002</v>
      </c>
      <c r="P17" s="48">
        <v>43182.249999999993</v>
      </c>
      <c r="Q17" s="48">
        <v>589571.04</v>
      </c>
      <c r="R17" s="49">
        <v>0</v>
      </c>
      <c r="S17" s="49">
        <v>15863.4</v>
      </c>
      <c r="T17" s="91">
        <v>0</v>
      </c>
      <c r="U17" s="91">
        <v>15863.4</v>
      </c>
      <c r="V17" s="50">
        <f t="shared" si="0"/>
        <v>31726.799999999999</v>
      </c>
      <c r="W17" s="47">
        <v>17994.133218522464</v>
      </c>
      <c r="X17" s="47">
        <v>1255.9231431198659</v>
      </c>
      <c r="Y17" s="47">
        <v>402.31171887423153</v>
      </c>
      <c r="Z17" s="47">
        <v>17994.133218083462</v>
      </c>
      <c r="AA17" s="47">
        <v>1255.9231431198659</v>
      </c>
      <c r="AB17" s="47">
        <v>402.31171887423153</v>
      </c>
      <c r="AC17" s="50">
        <f t="shared" si="1"/>
        <v>39304.736160594119</v>
      </c>
      <c r="AD17" s="51">
        <f t="shared" si="2"/>
        <v>314467.7372030195</v>
      </c>
      <c r="AE17" s="51">
        <f t="shared" si="3"/>
        <v>550266.30383940588</v>
      </c>
    </row>
    <row r="18" spans="1:33" x14ac:dyDescent="0.25">
      <c r="A18" s="53">
        <v>15</v>
      </c>
      <c r="B18" s="42">
        <v>17709197000135</v>
      </c>
      <c r="C18" s="54" t="s">
        <v>901</v>
      </c>
      <c r="D18" s="41" t="s">
        <v>892</v>
      </c>
      <c r="E18" s="41" t="str">
        <f>VLOOKUP(A18,'[1]Acordo início'!$A$3:$F$855,6,FALSE)</f>
        <v>S</v>
      </c>
      <c r="F18" s="44">
        <v>1713023.4567158425</v>
      </c>
      <c r="G18" s="45">
        <v>3873445.29</v>
      </c>
      <c r="H18" s="46">
        <v>0</v>
      </c>
      <c r="I18" s="46">
        <v>0</v>
      </c>
      <c r="J18" s="46">
        <v>0</v>
      </c>
      <c r="K18" s="47">
        <v>1713023.4567158425</v>
      </c>
      <c r="L18" s="47">
        <v>27698.18</v>
      </c>
      <c r="M18" s="47">
        <v>0</v>
      </c>
      <c r="N18" s="48">
        <v>0</v>
      </c>
      <c r="O18" s="48">
        <v>606756.7699999999</v>
      </c>
      <c r="P18" s="48">
        <v>1026254.85</v>
      </c>
      <c r="Q18" s="48">
        <v>3873445.29</v>
      </c>
      <c r="R18" s="49">
        <v>0</v>
      </c>
      <c r="S18" s="49">
        <v>0</v>
      </c>
      <c r="T18" s="91">
        <v>0</v>
      </c>
      <c r="U18" s="91">
        <v>0</v>
      </c>
      <c r="V18" s="50">
        <f t="shared" si="0"/>
        <v>0</v>
      </c>
      <c r="W18" s="47">
        <v>118220.34253948031</v>
      </c>
      <c r="X18" s="47">
        <v>8251.3373875689776</v>
      </c>
      <c r="Y18" s="47">
        <v>2643.1631151869465</v>
      </c>
      <c r="Z18" s="47">
        <v>118220.34253659609</v>
      </c>
      <c r="AA18" s="47">
        <v>8251.3373875689776</v>
      </c>
      <c r="AB18" s="47">
        <v>2643.1631151869465</v>
      </c>
      <c r="AC18" s="50">
        <f t="shared" si="1"/>
        <v>258229.68608158824</v>
      </c>
      <c r="AD18" s="51">
        <f t="shared" si="2"/>
        <v>0</v>
      </c>
      <c r="AE18" s="51">
        <f t="shared" si="3"/>
        <v>3615215.6039184118</v>
      </c>
    </row>
    <row r="19" spans="1:33" x14ac:dyDescent="0.25">
      <c r="A19" s="53">
        <v>16</v>
      </c>
      <c r="B19" s="42">
        <v>18243220000101</v>
      </c>
      <c r="C19" s="54" t="s">
        <v>15</v>
      </c>
      <c r="D19" s="41" t="s">
        <v>892</v>
      </c>
      <c r="E19" s="41" t="str">
        <f>VLOOKUP(A19,'[1]Acordo início'!$A$3:$F$855,6,FALSE)</f>
        <v>S</v>
      </c>
      <c r="F19" s="44">
        <v>4291212.6508571729</v>
      </c>
      <c r="G19" s="45">
        <v>8370006.5700000003</v>
      </c>
      <c r="H19" s="46">
        <v>0</v>
      </c>
      <c r="I19" s="46">
        <v>0</v>
      </c>
      <c r="J19" s="46">
        <v>0</v>
      </c>
      <c r="K19" s="47">
        <v>0</v>
      </c>
      <c r="L19" s="47">
        <v>0</v>
      </c>
      <c r="M19" s="47">
        <v>0</v>
      </c>
      <c r="N19" s="48">
        <v>4291212.6508571729</v>
      </c>
      <c r="O19" s="48">
        <v>1995062.48</v>
      </c>
      <c r="P19" s="48">
        <v>2463327</v>
      </c>
      <c r="Q19" s="48">
        <v>8370006.5700000003</v>
      </c>
      <c r="R19" s="49">
        <v>0</v>
      </c>
      <c r="S19" s="49">
        <v>196632.9</v>
      </c>
      <c r="T19" s="91">
        <v>0</v>
      </c>
      <c r="U19" s="91">
        <v>196632.9</v>
      </c>
      <c r="V19" s="50">
        <f t="shared" si="0"/>
        <v>393265.8</v>
      </c>
      <c r="W19" s="47">
        <v>255458.63428879692</v>
      </c>
      <c r="X19" s="47">
        <v>17830.056442109566</v>
      </c>
      <c r="Y19" s="47">
        <v>5711.5283639335294</v>
      </c>
      <c r="Z19" s="47">
        <v>255458.63428256448</v>
      </c>
      <c r="AA19" s="47">
        <v>17830.056442109566</v>
      </c>
      <c r="AB19" s="47">
        <v>5711.5283639335294</v>
      </c>
      <c r="AC19" s="50">
        <f t="shared" si="1"/>
        <v>558000.43818344758</v>
      </c>
      <c r="AD19" s="51">
        <f t="shared" si="2"/>
        <v>3897946.8508571731</v>
      </c>
      <c r="AE19" s="51">
        <f t="shared" si="3"/>
        <v>7812006.131816553</v>
      </c>
    </row>
    <row r="20" spans="1:33" s="7" customFormat="1" x14ac:dyDescent="0.25">
      <c r="A20" s="53">
        <v>17</v>
      </c>
      <c r="B20" s="42">
        <v>18349894000195</v>
      </c>
      <c r="C20" s="54" t="s">
        <v>16</v>
      </c>
      <c r="D20" s="41" t="s">
        <v>894</v>
      </c>
      <c r="E20" s="41" t="str">
        <f>VLOOKUP(A20,'[1]Acordo início'!$A$3:$F$855,6,FALSE)</f>
        <v>S</v>
      </c>
      <c r="F20" s="44">
        <v>0</v>
      </c>
      <c r="G20" s="45">
        <v>5903455.9299999997</v>
      </c>
      <c r="H20" s="46">
        <v>0</v>
      </c>
      <c r="I20" s="46">
        <v>0</v>
      </c>
      <c r="J20" s="46">
        <v>0</v>
      </c>
      <c r="K20" s="47">
        <v>0</v>
      </c>
      <c r="L20" s="47">
        <v>0</v>
      </c>
      <c r="M20" s="47">
        <v>350653.42999999993</v>
      </c>
      <c r="N20" s="48">
        <v>0</v>
      </c>
      <c r="O20" s="48">
        <v>0</v>
      </c>
      <c r="P20" s="48">
        <v>0</v>
      </c>
      <c r="Q20" s="48">
        <v>5903455.9299999997</v>
      </c>
      <c r="R20" s="49">
        <v>0</v>
      </c>
      <c r="S20" s="49">
        <v>0</v>
      </c>
      <c r="T20" s="91">
        <v>0</v>
      </c>
      <c r="U20" s="91">
        <v>0</v>
      </c>
      <c r="V20" s="50">
        <f t="shared" si="0"/>
        <v>0</v>
      </c>
      <c r="W20" s="47">
        <v>180177.73072369595</v>
      </c>
      <c r="X20" s="47">
        <v>12575.731164298346</v>
      </c>
      <c r="Y20" s="47">
        <v>4028.4025726614382</v>
      </c>
      <c r="Z20" s="47">
        <v>180177.73071930013</v>
      </c>
      <c r="AA20" s="47">
        <v>12575.731164298346</v>
      </c>
      <c r="AB20" s="47">
        <v>4028.4025726614382</v>
      </c>
      <c r="AC20" s="50">
        <f t="shared" si="1"/>
        <v>393563.72891691566</v>
      </c>
      <c r="AD20" s="51">
        <f t="shared" si="2"/>
        <v>0</v>
      </c>
      <c r="AE20" s="51">
        <f t="shared" si="3"/>
        <v>5509892.2010830836</v>
      </c>
      <c r="AG20" s="52"/>
    </row>
    <row r="21" spans="1:33" x14ac:dyDescent="0.25">
      <c r="A21" s="53">
        <v>18</v>
      </c>
      <c r="B21" s="42">
        <v>18332627000105</v>
      </c>
      <c r="C21" s="54" t="s">
        <v>17</v>
      </c>
      <c r="D21" s="41" t="s">
        <v>892</v>
      </c>
      <c r="E21" s="41" t="str">
        <f>VLOOKUP(A21,'[1]Acordo início'!$A$3:$F$855,6,FALSE)</f>
        <v>S</v>
      </c>
      <c r="F21" s="44">
        <v>330796.05694652937</v>
      </c>
      <c r="G21" s="45">
        <v>1191443.8</v>
      </c>
      <c r="H21" s="46">
        <v>0</v>
      </c>
      <c r="I21" s="46">
        <v>0</v>
      </c>
      <c r="J21" s="46">
        <v>0</v>
      </c>
      <c r="K21" s="47">
        <v>0</v>
      </c>
      <c r="L21" s="47">
        <v>0</v>
      </c>
      <c r="M21" s="47">
        <v>0</v>
      </c>
      <c r="N21" s="48">
        <v>330796.05694652937</v>
      </c>
      <c r="O21" s="48">
        <v>137362.60999999999</v>
      </c>
      <c r="P21" s="48">
        <v>43885.560000000005</v>
      </c>
      <c r="Q21" s="48">
        <v>1191443.8</v>
      </c>
      <c r="R21" s="49">
        <v>0</v>
      </c>
      <c r="S21" s="49">
        <v>15157.81</v>
      </c>
      <c r="T21" s="91">
        <v>0</v>
      </c>
      <c r="U21" s="91">
        <v>15157.81</v>
      </c>
      <c r="V21" s="50">
        <f t="shared" si="0"/>
        <v>30315.62</v>
      </c>
      <c r="W21" s="47">
        <v>36363.723531653268</v>
      </c>
      <c r="X21" s="47">
        <v>2538.051786034619</v>
      </c>
      <c r="Y21" s="47">
        <v>813.01788427506312</v>
      </c>
      <c r="Z21" s="47">
        <v>36363.723530766103</v>
      </c>
      <c r="AA21" s="47">
        <v>2538.051786034619</v>
      </c>
      <c r="AB21" s="47">
        <v>813.01788427506312</v>
      </c>
      <c r="AC21" s="50">
        <f t="shared" si="1"/>
        <v>79429.586403038731</v>
      </c>
      <c r="AD21" s="51">
        <f t="shared" si="2"/>
        <v>300480.43694652937</v>
      </c>
      <c r="AE21" s="51">
        <f t="shared" si="3"/>
        <v>1112014.2135969612</v>
      </c>
    </row>
    <row r="22" spans="1:33" x14ac:dyDescent="0.25">
      <c r="A22" s="53">
        <v>19</v>
      </c>
      <c r="B22" s="42">
        <v>18241752000100</v>
      </c>
      <c r="C22" s="54" t="s">
        <v>902</v>
      </c>
      <c r="D22" s="41" t="s">
        <v>892</v>
      </c>
      <c r="E22" s="41" t="str">
        <f>VLOOKUP(A22,'[1]Acordo início'!$A$3:$F$855,6,FALSE)</f>
        <v>S</v>
      </c>
      <c r="F22" s="44">
        <v>1083998.035931675</v>
      </c>
      <c r="G22" s="45">
        <v>1530595.22</v>
      </c>
      <c r="H22" s="46">
        <v>0</v>
      </c>
      <c r="I22" s="46">
        <v>0</v>
      </c>
      <c r="J22" s="46">
        <v>0</v>
      </c>
      <c r="K22" s="47">
        <v>0</v>
      </c>
      <c r="L22" s="47">
        <v>0</v>
      </c>
      <c r="M22" s="47">
        <v>0</v>
      </c>
      <c r="N22" s="48">
        <v>1083998.035931675</v>
      </c>
      <c r="O22" s="48">
        <v>437253.72</v>
      </c>
      <c r="P22" s="48">
        <v>491487.18000000005</v>
      </c>
      <c r="Q22" s="48">
        <v>1530595.22</v>
      </c>
      <c r="R22" s="49">
        <v>0</v>
      </c>
      <c r="S22" s="49">
        <v>49671.199999999997</v>
      </c>
      <c r="T22" s="91">
        <v>0</v>
      </c>
      <c r="U22" s="91">
        <v>49671.199999999997</v>
      </c>
      <c r="V22" s="50">
        <f t="shared" si="0"/>
        <v>99342.399999999994</v>
      </c>
      <c r="W22" s="47">
        <v>46714.869507949712</v>
      </c>
      <c r="X22" s="47">
        <v>3260.5230288317343</v>
      </c>
      <c r="Y22" s="47">
        <v>1044.4481665492463</v>
      </c>
      <c r="Z22" s="47">
        <v>46714.869506810006</v>
      </c>
      <c r="AA22" s="47">
        <v>3260.5230288317343</v>
      </c>
      <c r="AB22" s="47">
        <v>1044.4481665492463</v>
      </c>
      <c r="AC22" s="50">
        <f t="shared" si="1"/>
        <v>102039.6814055217</v>
      </c>
      <c r="AD22" s="51">
        <f t="shared" si="2"/>
        <v>984655.63593167497</v>
      </c>
      <c r="AE22" s="51">
        <f t="shared" si="3"/>
        <v>1428555.5385944783</v>
      </c>
    </row>
    <row r="23" spans="1:33" x14ac:dyDescent="0.25">
      <c r="A23" s="53">
        <v>20</v>
      </c>
      <c r="B23" s="42">
        <v>18243238000103</v>
      </c>
      <c r="C23" s="54" t="s">
        <v>19</v>
      </c>
      <c r="D23" s="41" t="s">
        <v>892</v>
      </c>
      <c r="E23" s="41" t="str">
        <f>VLOOKUP(A23,'[1]Acordo início'!$A$3:$F$855,6,FALSE)</f>
        <v>S</v>
      </c>
      <c r="F23" s="44">
        <v>657728.05219222279</v>
      </c>
      <c r="G23" s="45">
        <v>1857217.12</v>
      </c>
      <c r="H23" s="46">
        <v>0</v>
      </c>
      <c r="I23" s="46">
        <v>0</v>
      </c>
      <c r="J23" s="46">
        <v>0</v>
      </c>
      <c r="K23" s="47">
        <v>0</v>
      </c>
      <c r="L23" s="47">
        <v>0</v>
      </c>
      <c r="M23" s="47">
        <v>0</v>
      </c>
      <c r="N23" s="48">
        <v>657728.05219222279</v>
      </c>
      <c r="O23" s="48">
        <v>268704.55</v>
      </c>
      <c r="P23" s="48">
        <v>298490.45</v>
      </c>
      <c r="Q23" s="48">
        <v>1857217.12</v>
      </c>
      <c r="R23" s="49">
        <v>0</v>
      </c>
      <c r="S23" s="49">
        <v>30138.560000000001</v>
      </c>
      <c r="T23" s="91">
        <v>0</v>
      </c>
      <c r="U23" s="91">
        <v>30138.560000000001</v>
      </c>
      <c r="V23" s="50">
        <f t="shared" si="0"/>
        <v>60277.120000000003</v>
      </c>
      <c r="W23" s="47">
        <v>56683.605394199192</v>
      </c>
      <c r="X23" s="47">
        <v>3956.3034787787583</v>
      </c>
      <c r="Y23" s="47">
        <v>1267.3285476543483</v>
      </c>
      <c r="Z23" s="47">
        <v>56683.60539281628</v>
      </c>
      <c r="AA23" s="47">
        <v>3956.3034787787583</v>
      </c>
      <c r="AB23" s="47">
        <v>1267.3285476543483</v>
      </c>
      <c r="AC23" s="50">
        <f t="shared" si="1"/>
        <v>123814.47483988169</v>
      </c>
      <c r="AD23" s="51">
        <f t="shared" si="2"/>
        <v>597450.9321922228</v>
      </c>
      <c r="AE23" s="51">
        <f t="shared" si="3"/>
        <v>1733402.6451601184</v>
      </c>
    </row>
    <row r="24" spans="1:33" x14ac:dyDescent="0.25">
      <c r="A24" s="53">
        <v>21</v>
      </c>
      <c r="B24" s="42">
        <v>18094748000166</v>
      </c>
      <c r="C24" s="54" t="s">
        <v>20</v>
      </c>
      <c r="D24" s="41" t="s">
        <v>894</v>
      </c>
      <c r="E24" s="41" t="str">
        <f>VLOOKUP(A24,'[1]Acordo início'!$A$3:$F$855,6,FALSE)</f>
        <v>S</v>
      </c>
      <c r="F24" s="44">
        <v>467805.52756866324</v>
      </c>
      <c r="G24" s="45">
        <v>980321.32</v>
      </c>
      <c r="H24" s="46">
        <v>0</v>
      </c>
      <c r="I24" s="46">
        <v>0</v>
      </c>
      <c r="J24" s="46">
        <v>0</v>
      </c>
      <c r="K24" s="47">
        <v>0</v>
      </c>
      <c r="L24" s="47">
        <v>0</v>
      </c>
      <c r="M24" s="47">
        <v>0</v>
      </c>
      <c r="N24" s="48">
        <v>467805.52756866324</v>
      </c>
      <c r="O24" s="48">
        <v>198769.59</v>
      </c>
      <c r="P24" s="48">
        <v>117305.49999999999</v>
      </c>
      <c r="Q24" s="48">
        <v>980321.32</v>
      </c>
      <c r="R24" s="49">
        <v>0</v>
      </c>
      <c r="S24" s="49">
        <v>21435.89</v>
      </c>
      <c r="T24" s="91">
        <v>0</v>
      </c>
      <c r="U24" s="91">
        <v>21435.89</v>
      </c>
      <c r="V24" s="50">
        <f t="shared" si="0"/>
        <v>42871.78</v>
      </c>
      <c r="W24" s="47">
        <v>29920.113499332889</v>
      </c>
      <c r="X24" s="47">
        <v>2088.3119254616063</v>
      </c>
      <c r="Y24" s="47">
        <v>668.95204924003076</v>
      </c>
      <c r="Z24" s="47">
        <v>29920.113498602928</v>
      </c>
      <c r="AA24" s="47">
        <v>2088.3119254616063</v>
      </c>
      <c r="AB24" s="47">
        <v>668.95204924003076</v>
      </c>
      <c r="AC24" s="50">
        <f t="shared" si="1"/>
        <v>65354.75494733909</v>
      </c>
      <c r="AD24" s="51">
        <f t="shared" si="2"/>
        <v>424933.74756866321</v>
      </c>
      <c r="AE24" s="51">
        <f t="shared" si="3"/>
        <v>914966.56505266088</v>
      </c>
    </row>
    <row r="25" spans="1:33" x14ac:dyDescent="0.25">
      <c r="A25" s="53">
        <v>22</v>
      </c>
      <c r="B25" s="42">
        <v>19770288000101</v>
      </c>
      <c r="C25" s="54" t="s">
        <v>21</v>
      </c>
      <c r="D25" s="41" t="s">
        <v>892</v>
      </c>
      <c r="E25" s="41" t="str">
        <f>VLOOKUP(A25,'[1]Acordo início'!$A$3:$F$855,6,FALSE)</f>
        <v>S</v>
      </c>
      <c r="F25" s="44">
        <v>241365.21173630364</v>
      </c>
      <c r="G25" s="45">
        <v>524075.8</v>
      </c>
      <c r="H25" s="46">
        <v>0</v>
      </c>
      <c r="I25" s="46">
        <v>0</v>
      </c>
      <c r="J25" s="46">
        <v>0</v>
      </c>
      <c r="K25" s="47">
        <v>0</v>
      </c>
      <c r="L25" s="47">
        <v>0</v>
      </c>
      <c r="M25" s="47">
        <v>0</v>
      </c>
      <c r="N25" s="48">
        <v>241365.21173630364</v>
      </c>
      <c r="O25" s="48">
        <v>88594.08</v>
      </c>
      <c r="P25" s="48">
        <v>39415.94</v>
      </c>
      <c r="Q25" s="48">
        <v>524075.8</v>
      </c>
      <c r="R25" s="49">
        <v>0</v>
      </c>
      <c r="S25" s="49">
        <v>11059.89</v>
      </c>
      <c r="T25" s="91">
        <v>0</v>
      </c>
      <c r="U25" s="91">
        <v>11059.89</v>
      </c>
      <c r="V25" s="50">
        <f t="shared" si="0"/>
        <v>22119.78</v>
      </c>
      <c r="W25" s="47">
        <v>15995.171302208249</v>
      </c>
      <c r="X25" s="47">
        <v>1116.4030838635522</v>
      </c>
      <c r="Y25" s="47">
        <v>357.61905183936256</v>
      </c>
      <c r="Z25" s="47">
        <v>15995.171301818016</v>
      </c>
      <c r="AA25" s="47">
        <v>1116.4030838635522</v>
      </c>
      <c r="AB25" s="47">
        <v>357.61905183936256</v>
      </c>
      <c r="AC25" s="50">
        <f t="shared" si="1"/>
        <v>34938.386875432094</v>
      </c>
      <c r="AD25" s="51">
        <f t="shared" si="2"/>
        <v>219245.43173630364</v>
      </c>
      <c r="AE25" s="51">
        <f t="shared" si="3"/>
        <v>489137.41312456789</v>
      </c>
    </row>
    <row r="26" spans="1:33" x14ac:dyDescent="0.25">
      <c r="A26" s="53">
        <v>23</v>
      </c>
      <c r="B26" s="42">
        <v>16725392000196</v>
      </c>
      <c r="C26" s="54" t="s">
        <v>903</v>
      </c>
      <c r="D26" s="41" t="s">
        <v>894</v>
      </c>
      <c r="E26" s="41" t="str">
        <f>VLOOKUP(A26,'[1]Acordo início'!$A$3:$F$855,6,FALSE)</f>
        <v>S</v>
      </c>
      <c r="F26" s="44">
        <v>743756.2721373922</v>
      </c>
      <c r="G26" s="45">
        <v>1136313.8899999999</v>
      </c>
      <c r="H26" s="46">
        <v>0</v>
      </c>
      <c r="I26" s="46">
        <v>0</v>
      </c>
      <c r="J26" s="46">
        <v>0</v>
      </c>
      <c r="K26" s="47">
        <v>0</v>
      </c>
      <c r="L26" s="47">
        <v>0</v>
      </c>
      <c r="M26" s="47">
        <v>0</v>
      </c>
      <c r="N26" s="48">
        <v>743756.2721373922</v>
      </c>
      <c r="O26" s="48">
        <v>316503.65000000002</v>
      </c>
      <c r="P26" s="48">
        <v>171139.28999999998</v>
      </c>
      <c r="Q26" s="48">
        <v>1136313.8899999999</v>
      </c>
      <c r="R26" s="49">
        <v>0</v>
      </c>
      <c r="S26" s="49">
        <v>34080.57</v>
      </c>
      <c r="T26" s="91">
        <v>0</v>
      </c>
      <c r="U26" s="91">
        <v>34080.57</v>
      </c>
      <c r="V26" s="50">
        <f t="shared" si="0"/>
        <v>68161.14</v>
      </c>
      <c r="W26" s="47">
        <v>34681.119075329574</v>
      </c>
      <c r="X26" s="47">
        <v>2420.6122932982707</v>
      </c>
      <c r="Y26" s="47">
        <v>775.39831778701353</v>
      </c>
      <c r="Z26" s="47">
        <v>34681.119074483453</v>
      </c>
      <c r="AA26" s="47">
        <v>2420.6122932982707</v>
      </c>
      <c r="AB26" s="47">
        <v>775.39831778701353</v>
      </c>
      <c r="AC26" s="50">
        <f t="shared" si="1"/>
        <v>75754.259371983586</v>
      </c>
      <c r="AD26" s="51">
        <f t="shared" si="2"/>
        <v>675595.13213739218</v>
      </c>
      <c r="AE26" s="51">
        <f t="shared" si="3"/>
        <v>1060559.6306280163</v>
      </c>
    </row>
    <row r="27" spans="1:33" x14ac:dyDescent="0.25">
      <c r="A27" s="53">
        <v>24</v>
      </c>
      <c r="B27" s="42">
        <v>18303164000153</v>
      </c>
      <c r="C27" s="54" t="s">
        <v>23</v>
      </c>
      <c r="D27" s="41" t="s">
        <v>892</v>
      </c>
      <c r="E27" s="41" t="str">
        <f>VLOOKUP(A27,'[1]Acordo início'!$A$3:$F$855,6,FALSE)</f>
        <v>S</v>
      </c>
      <c r="F27" s="44">
        <v>1009970.8678961021</v>
      </c>
      <c r="G27" s="45">
        <v>403279.81</v>
      </c>
      <c r="H27" s="46">
        <v>0</v>
      </c>
      <c r="I27" s="46">
        <v>0</v>
      </c>
      <c r="J27" s="46">
        <v>0</v>
      </c>
      <c r="K27" s="47">
        <v>0</v>
      </c>
      <c r="L27" s="47">
        <v>0</v>
      </c>
      <c r="M27" s="47">
        <v>0</v>
      </c>
      <c r="N27" s="48">
        <v>1009970.8678961021</v>
      </c>
      <c r="O27" s="48">
        <v>563517.09000000008</v>
      </c>
      <c r="P27" s="48">
        <v>20482.71</v>
      </c>
      <c r="Q27" s="48">
        <v>403279.81</v>
      </c>
      <c r="R27" s="49">
        <v>0</v>
      </c>
      <c r="S27" s="49">
        <v>46279.11</v>
      </c>
      <c r="T27" s="91">
        <v>0</v>
      </c>
      <c r="U27" s="91">
        <v>46279.11</v>
      </c>
      <c r="V27" s="50">
        <f t="shared" si="0"/>
        <v>92558.22</v>
      </c>
      <c r="W27" s="47">
        <v>12308.390370857373</v>
      </c>
      <c r="X27" s="47">
        <v>859.07957519183049</v>
      </c>
      <c r="Y27" s="47">
        <v>275.19023153487984</v>
      </c>
      <c r="Z27" s="47">
        <v>12308.390370557085</v>
      </c>
      <c r="AA27" s="47">
        <v>859.07957519183049</v>
      </c>
      <c r="AB27" s="47">
        <v>275.19023153487984</v>
      </c>
      <c r="AC27" s="50">
        <f t="shared" si="1"/>
        <v>26885.320354867879</v>
      </c>
      <c r="AD27" s="51">
        <f t="shared" si="2"/>
        <v>917412.64789610216</v>
      </c>
      <c r="AE27" s="51">
        <f t="shared" si="3"/>
        <v>376394.4896451321</v>
      </c>
    </row>
    <row r="28" spans="1:33" x14ac:dyDescent="0.25">
      <c r="A28" s="53">
        <v>25</v>
      </c>
      <c r="B28" s="42">
        <v>18316174000123</v>
      </c>
      <c r="C28" s="54" t="s">
        <v>904</v>
      </c>
      <c r="D28" s="41" t="s">
        <v>892</v>
      </c>
      <c r="E28" s="41" t="str">
        <f>VLOOKUP(A28,'[1]Acordo início'!$A$3:$F$855,6,FALSE)</f>
        <v>S</v>
      </c>
      <c r="F28" s="44">
        <v>267205.36620027741</v>
      </c>
      <c r="G28" s="45">
        <v>638720.93999999994</v>
      </c>
      <c r="H28" s="46">
        <v>0</v>
      </c>
      <c r="I28" s="46">
        <v>0</v>
      </c>
      <c r="J28" s="46">
        <v>0</v>
      </c>
      <c r="K28" s="47">
        <v>0</v>
      </c>
      <c r="L28" s="47">
        <v>0</v>
      </c>
      <c r="M28" s="47">
        <v>0</v>
      </c>
      <c r="N28" s="48">
        <v>267205.36620027741</v>
      </c>
      <c r="O28" s="48">
        <v>116767.66</v>
      </c>
      <c r="P28" s="48">
        <v>36689.019999999997</v>
      </c>
      <c r="Q28" s="48">
        <v>638720.93999999994</v>
      </c>
      <c r="R28" s="49">
        <v>0</v>
      </c>
      <c r="S28" s="49">
        <v>12243.94</v>
      </c>
      <c r="T28" s="91">
        <v>0</v>
      </c>
      <c r="U28" s="91">
        <v>12243.94</v>
      </c>
      <c r="V28" s="50">
        <f t="shared" si="0"/>
        <v>24487.88</v>
      </c>
      <c r="W28" s="47">
        <v>19494.223611108559</v>
      </c>
      <c r="X28" s="47">
        <v>1360.6238373928932</v>
      </c>
      <c r="Y28" s="47">
        <v>435.85064720042669</v>
      </c>
      <c r="Z28" s="47">
        <v>19494.223610632958</v>
      </c>
      <c r="AA28" s="47">
        <v>1360.6238373928932</v>
      </c>
      <c r="AB28" s="47">
        <v>435.85064720042669</v>
      </c>
      <c r="AC28" s="50">
        <f t="shared" si="1"/>
        <v>42581.396190928157</v>
      </c>
      <c r="AD28" s="51">
        <f t="shared" si="2"/>
        <v>242717.4862002774</v>
      </c>
      <c r="AE28" s="51">
        <f t="shared" si="3"/>
        <v>596139.54380907177</v>
      </c>
    </row>
    <row r="29" spans="1:33" x14ac:dyDescent="0.25">
      <c r="A29" s="53">
        <v>26</v>
      </c>
      <c r="B29" s="42">
        <v>17884412000134</v>
      </c>
      <c r="C29" s="54" t="s">
        <v>25</v>
      </c>
      <c r="D29" s="41" t="s">
        <v>892</v>
      </c>
      <c r="E29" s="41" t="str">
        <f>VLOOKUP(A29,'[1]Acordo início'!$A$3:$F$855,6,FALSE)</f>
        <v>S</v>
      </c>
      <c r="F29" s="44">
        <v>2360297.3167344709</v>
      </c>
      <c r="G29" s="45">
        <v>3737499.96</v>
      </c>
      <c r="H29" s="46">
        <v>0</v>
      </c>
      <c r="I29" s="46">
        <v>0</v>
      </c>
      <c r="J29" s="46">
        <v>0</v>
      </c>
      <c r="K29" s="47">
        <v>0</v>
      </c>
      <c r="L29" s="47">
        <v>0</v>
      </c>
      <c r="M29" s="47">
        <v>0</v>
      </c>
      <c r="N29" s="48">
        <v>2360297.3167344709</v>
      </c>
      <c r="O29" s="48">
        <v>954623.08000000007</v>
      </c>
      <c r="P29" s="48">
        <v>1223404.6000000001</v>
      </c>
      <c r="Q29" s="48">
        <v>3737499.96</v>
      </c>
      <c r="R29" s="49">
        <v>0</v>
      </c>
      <c r="S29" s="49">
        <v>108154.07</v>
      </c>
      <c r="T29" s="91">
        <v>0</v>
      </c>
      <c r="U29" s="91">
        <v>108154.07</v>
      </c>
      <c r="V29" s="50">
        <f t="shared" si="0"/>
        <v>216308.14</v>
      </c>
      <c r="W29" s="47">
        <v>114071.19289714882</v>
      </c>
      <c r="X29" s="47">
        <v>7961.7422736066328</v>
      </c>
      <c r="Y29" s="47">
        <v>2550.396683806161</v>
      </c>
      <c r="Z29" s="47">
        <v>114071.19289436583</v>
      </c>
      <c r="AA29" s="47">
        <v>7961.7422736066328</v>
      </c>
      <c r="AB29" s="47">
        <v>2550.396683806161</v>
      </c>
      <c r="AC29" s="50">
        <f t="shared" si="1"/>
        <v>249166.66370634024</v>
      </c>
      <c r="AD29" s="51">
        <f t="shared" si="2"/>
        <v>2143989.1767344708</v>
      </c>
      <c r="AE29" s="51">
        <f t="shared" si="3"/>
        <v>3488333.2962936596</v>
      </c>
    </row>
    <row r="30" spans="1:33" x14ac:dyDescent="0.25">
      <c r="A30" s="53">
        <v>27</v>
      </c>
      <c r="B30" s="42">
        <v>18414599000175</v>
      </c>
      <c r="C30" s="54" t="s">
        <v>905</v>
      </c>
      <c r="D30" s="41" t="s">
        <v>892</v>
      </c>
      <c r="E30" s="41" t="str">
        <f>VLOOKUP(A30,'[1]Acordo início'!$A$3:$F$855,6,FALSE)</f>
        <v>S</v>
      </c>
      <c r="F30" s="44">
        <v>350266.28418908111</v>
      </c>
      <c r="G30" s="45">
        <v>1273455.22</v>
      </c>
      <c r="H30" s="46">
        <v>0</v>
      </c>
      <c r="I30" s="46">
        <v>0</v>
      </c>
      <c r="J30" s="46">
        <v>0</v>
      </c>
      <c r="K30" s="47">
        <v>0</v>
      </c>
      <c r="L30" s="47">
        <v>0</v>
      </c>
      <c r="M30" s="47">
        <v>0</v>
      </c>
      <c r="N30" s="48">
        <v>350266.28418908111</v>
      </c>
      <c r="O30" s="48">
        <v>118913.47</v>
      </c>
      <c r="P30" s="48">
        <v>32147.88</v>
      </c>
      <c r="Q30" s="48">
        <v>1273455.22</v>
      </c>
      <c r="R30" s="49">
        <v>0</v>
      </c>
      <c r="S30" s="49">
        <v>16049.98</v>
      </c>
      <c r="T30" s="91">
        <v>0</v>
      </c>
      <c r="U30" s="91">
        <v>16049.98</v>
      </c>
      <c r="V30" s="50">
        <f t="shared" si="0"/>
        <v>32099.96</v>
      </c>
      <c r="W30" s="47">
        <v>38866.771380115781</v>
      </c>
      <c r="X30" s="47">
        <v>2712.755156463405</v>
      </c>
      <c r="Y30" s="47">
        <v>868.98087343993313</v>
      </c>
      <c r="Z30" s="47">
        <v>38866.771379167549</v>
      </c>
      <c r="AA30" s="47">
        <v>2712.755156463405</v>
      </c>
      <c r="AB30" s="47">
        <v>868.98087343993313</v>
      </c>
      <c r="AC30" s="50">
        <f t="shared" si="1"/>
        <v>84897.014819090007</v>
      </c>
      <c r="AD30" s="51">
        <f t="shared" si="2"/>
        <v>318166.32418908109</v>
      </c>
      <c r="AE30" s="51">
        <f t="shared" si="3"/>
        <v>1188558.20518091</v>
      </c>
    </row>
    <row r="31" spans="1:33" x14ac:dyDescent="0.25">
      <c r="A31" s="53">
        <v>28</v>
      </c>
      <c r="B31" s="42">
        <v>18682930000138</v>
      </c>
      <c r="C31" s="54" t="s">
        <v>906</v>
      </c>
      <c r="D31" s="41" t="s">
        <v>892</v>
      </c>
      <c r="E31" s="41" t="str">
        <f>VLOOKUP(A31,'[1]Acordo início'!$A$3:$F$855,6,FALSE)</f>
        <v>S</v>
      </c>
      <c r="F31" s="44">
        <v>622256.99286026892</v>
      </c>
      <c r="G31" s="45">
        <v>1595122.27</v>
      </c>
      <c r="H31" s="46">
        <v>0</v>
      </c>
      <c r="I31" s="46">
        <v>0</v>
      </c>
      <c r="J31" s="46">
        <v>0</v>
      </c>
      <c r="K31" s="47">
        <v>0</v>
      </c>
      <c r="L31" s="47">
        <v>0</v>
      </c>
      <c r="M31" s="47">
        <v>0</v>
      </c>
      <c r="N31" s="48">
        <v>622256.99286026892</v>
      </c>
      <c r="O31" s="48">
        <v>273163.05</v>
      </c>
      <c r="P31" s="48">
        <v>194221.65000000005</v>
      </c>
      <c r="Q31" s="48">
        <v>1595122.27</v>
      </c>
      <c r="R31" s="49">
        <v>0</v>
      </c>
      <c r="S31" s="49">
        <v>28513.200000000001</v>
      </c>
      <c r="T31" s="91">
        <v>0</v>
      </c>
      <c r="U31" s="91">
        <v>28513.200000000001</v>
      </c>
      <c r="V31" s="50">
        <f t="shared" si="0"/>
        <v>57026.400000000001</v>
      </c>
      <c r="W31" s="47">
        <v>48684.281456662218</v>
      </c>
      <c r="X31" s="47">
        <v>3397.9806109607125</v>
      </c>
      <c r="Y31" s="47">
        <v>1088.4801572339877</v>
      </c>
      <c r="Z31" s="47">
        <v>48684.281455474462</v>
      </c>
      <c r="AA31" s="47">
        <v>3397.9806109607125</v>
      </c>
      <c r="AB31" s="47">
        <v>1088.4801572339877</v>
      </c>
      <c r="AC31" s="50">
        <f t="shared" si="1"/>
        <v>106341.48444852608</v>
      </c>
      <c r="AD31" s="51">
        <f t="shared" si="2"/>
        <v>565230.59286026889</v>
      </c>
      <c r="AE31" s="51">
        <f t="shared" si="3"/>
        <v>1488780.785551474</v>
      </c>
    </row>
    <row r="32" spans="1:33" x14ac:dyDescent="0.25">
      <c r="A32" s="53">
        <v>29</v>
      </c>
      <c r="B32" s="42">
        <v>18094763000104</v>
      </c>
      <c r="C32" s="54" t="s">
        <v>907</v>
      </c>
      <c r="D32" s="41" t="s">
        <v>892</v>
      </c>
      <c r="E32" s="41" t="str">
        <f>VLOOKUP(A32,'[1]Acordo início'!$A$3:$F$855,6,FALSE)</f>
        <v>S</v>
      </c>
      <c r="F32" s="44">
        <v>423307.12313897634</v>
      </c>
      <c r="G32" s="45">
        <v>879458.66</v>
      </c>
      <c r="H32" s="46">
        <v>0</v>
      </c>
      <c r="I32" s="46">
        <v>0</v>
      </c>
      <c r="J32" s="46">
        <v>0</v>
      </c>
      <c r="K32" s="47">
        <v>0</v>
      </c>
      <c r="L32" s="47">
        <v>0</v>
      </c>
      <c r="M32" s="47">
        <v>0</v>
      </c>
      <c r="N32" s="48">
        <v>423307.12313897634</v>
      </c>
      <c r="O32" s="48">
        <v>187560.02</v>
      </c>
      <c r="P32" s="48">
        <v>131013.15999999999</v>
      </c>
      <c r="Q32" s="48">
        <v>879458.66</v>
      </c>
      <c r="R32" s="49">
        <v>0</v>
      </c>
      <c r="S32" s="49">
        <v>19396.87</v>
      </c>
      <c r="T32" s="91">
        <v>0</v>
      </c>
      <c r="U32" s="91">
        <v>19396.87</v>
      </c>
      <c r="V32" s="50">
        <f t="shared" si="0"/>
        <v>38793.74</v>
      </c>
      <c r="W32" s="47">
        <v>26841.712229367105</v>
      </c>
      <c r="X32" s="47">
        <v>1873.4510398714151</v>
      </c>
      <c r="Y32" s="47">
        <v>600.12534382086051</v>
      </c>
      <c r="Z32" s="47">
        <v>26841.712228712251</v>
      </c>
      <c r="AA32" s="47">
        <v>1873.4510398714151</v>
      </c>
      <c r="AB32" s="47">
        <v>600.12534382086051</v>
      </c>
      <c r="AC32" s="50">
        <f t="shared" si="1"/>
        <v>58630.577225463901</v>
      </c>
      <c r="AD32" s="51">
        <f t="shared" si="2"/>
        <v>384513.38313897635</v>
      </c>
      <c r="AE32" s="51">
        <f t="shared" si="3"/>
        <v>820828.0827745361</v>
      </c>
    </row>
    <row r="33" spans="1:31" x14ac:dyDescent="0.25">
      <c r="A33" s="53">
        <v>30</v>
      </c>
      <c r="B33" s="42">
        <v>16796575000100</v>
      </c>
      <c r="C33" s="54" t="s">
        <v>908</v>
      </c>
      <c r="D33" s="41" t="s">
        <v>894</v>
      </c>
      <c r="E33" s="41" t="str">
        <f>VLOOKUP(A33,'[1]Acordo início'!$A$3:$F$855,6,FALSE)</f>
        <v>S</v>
      </c>
      <c r="F33" s="44">
        <v>941915.18376647937</v>
      </c>
      <c r="G33" s="45">
        <v>689408.57</v>
      </c>
      <c r="H33" s="46">
        <v>0</v>
      </c>
      <c r="I33" s="46">
        <v>0</v>
      </c>
      <c r="J33" s="46">
        <v>0</v>
      </c>
      <c r="K33" s="47">
        <v>0</v>
      </c>
      <c r="L33" s="47">
        <v>0</v>
      </c>
      <c r="M33" s="47">
        <v>0</v>
      </c>
      <c r="N33" s="48">
        <v>941915.18376647937</v>
      </c>
      <c r="O33" s="48">
        <v>352611.73</v>
      </c>
      <c r="P33" s="48">
        <v>64960.000000000007</v>
      </c>
      <c r="Q33" s="48">
        <v>689408.57</v>
      </c>
      <c r="R33" s="49">
        <v>0</v>
      </c>
      <c r="S33" s="49">
        <v>43160.65</v>
      </c>
      <c r="T33" s="91">
        <v>0</v>
      </c>
      <c r="U33" s="91">
        <v>43160.65</v>
      </c>
      <c r="V33" s="50">
        <f t="shared" si="0"/>
        <v>86321.3</v>
      </c>
      <c r="W33" s="47">
        <v>21041.246384746486</v>
      </c>
      <c r="X33" s="47">
        <v>1468.600236186327</v>
      </c>
      <c r="Y33" s="47">
        <v>470.43888680283197</v>
      </c>
      <c r="Z33" s="47">
        <v>21041.246384233142</v>
      </c>
      <c r="AA33" s="47">
        <v>1468.600236186327</v>
      </c>
      <c r="AB33" s="47">
        <v>470.43888680283197</v>
      </c>
      <c r="AC33" s="50">
        <f t="shared" si="1"/>
        <v>45960.571014957946</v>
      </c>
      <c r="AD33" s="51">
        <f t="shared" si="2"/>
        <v>855593.88376647932</v>
      </c>
      <c r="AE33" s="51">
        <f t="shared" si="3"/>
        <v>643447.99898504198</v>
      </c>
    </row>
    <row r="34" spans="1:31" x14ac:dyDescent="0.25">
      <c r="A34" s="53">
        <v>31</v>
      </c>
      <c r="B34" s="42">
        <v>17947631000115</v>
      </c>
      <c r="C34" s="54" t="s">
        <v>909</v>
      </c>
      <c r="D34" s="41" t="s">
        <v>892</v>
      </c>
      <c r="E34" s="41" t="str">
        <f>VLOOKUP(A34,'[1]Acordo início'!$A$3:$F$855,6,FALSE)</f>
        <v>S</v>
      </c>
      <c r="F34" s="44">
        <v>186197.27774706704</v>
      </c>
      <c r="G34" s="45">
        <v>187828.95</v>
      </c>
      <c r="H34" s="46">
        <v>0</v>
      </c>
      <c r="I34" s="46">
        <v>0</v>
      </c>
      <c r="J34" s="46">
        <v>0</v>
      </c>
      <c r="K34" s="47">
        <v>0</v>
      </c>
      <c r="L34" s="47">
        <v>0</v>
      </c>
      <c r="M34" s="47">
        <v>0</v>
      </c>
      <c r="N34" s="48">
        <v>186197.27774706704</v>
      </c>
      <c r="O34" s="48">
        <v>84939.28</v>
      </c>
      <c r="P34" s="48">
        <v>20491.87</v>
      </c>
      <c r="Q34" s="48">
        <v>187828.95</v>
      </c>
      <c r="R34" s="49">
        <v>0</v>
      </c>
      <c r="S34" s="49">
        <v>8531.9699999999993</v>
      </c>
      <c r="T34" s="91">
        <v>0</v>
      </c>
      <c r="U34" s="91">
        <v>8531.9699999999993</v>
      </c>
      <c r="V34" s="50">
        <f t="shared" si="0"/>
        <v>17063.939999999999</v>
      </c>
      <c r="W34" s="47">
        <v>5732.6749281313378</v>
      </c>
      <c r="X34" s="47">
        <v>400.11925146869351</v>
      </c>
      <c r="Y34" s="47">
        <v>128.17079189508783</v>
      </c>
      <c r="Z34" s="47">
        <v>5732.6749279914775</v>
      </c>
      <c r="AA34" s="47">
        <v>400.11925146869351</v>
      </c>
      <c r="AB34" s="47">
        <v>128.17079189508783</v>
      </c>
      <c r="AC34" s="50">
        <f t="shared" si="1"/>
        <v>12521.929942850376</v>
      </c>
      <c r="AD34" s="51">
        <f t="shared" si="2"/>
        <v>169133.33774706704</v>
      </c>
      <c r="AE34" s="51">
        <f t="shared" si="3"/>
        <v>175307.02005714964</v>
      </c>
    </row>
    <row r="35" spans="1:31" x14ac:dyDescent="0.25">
      <c r="A35" s="53">
        <v>32</v>
      </c>
      <c r="B35" s="42">
        <v>18116111000123</v>
      </c>
      <c r="C35" s="54" t="s">
        <v>910</v>
      </c>
      <c r="D35" s="41" t="s">
        <v>892</v>
      </c>
      <c r="E35" s="41" t="str">
        <f>VLOOKUP(A35,'[1]Acordo início'!$A$3:$F$855,6,FALSE)</f>
        <v>S</v>
      </c>
      <c r="F35" s="44">
        <v>243728.09205537263</v>
      </c>
      <c r="G35" s="45">
        <v>487968</v>
      </c>
      <c r="H35" s="46">
        <v>0</v>
      </c>
      <c r="I35" s="46">
        <v>0</v>
      </c>
      <c r="J35" s="46">
        <v>0</v>
      </c>
      <c r="K35" s="47">
        <v>0</v>
      </c>
      <c r="L35" s="47">
        <v>0</v>
      </c>
      <c r="M35" s="47">
        <v>0</v>
      </c>
      <c r="N35" s="48">
        <v>243728.09205537263</v>
      </c>
      <c r="O35" s="48">
        <v>102403.4</v>
      </c>
      <c r="P35" s="48">
        <v>21998.34</v>
      </c>
      <c r="Q35" s="48">
        <v>487968</v>
      </c>
      <c r="R35" s="49">
        <v>0</v>
      </c>
      <c r="S35" s="49">
        <v>11168.16</v>
      </c>
      <c r="T35" s="91">
        <v>0</v>
      </c>
      <c r="U35" s="91">
        <v>11168.16</v>
      </c>
      <c r="V35" s="50">
        <f t="shared" si="0"/>
        <v>22336.32</v>
      </c>
      <c r="W35" s="47">
        <v>14893.134976393589</v>
      </c>
      <c r="X35" s="47">
        <v>1039.4850734575434</v>
      </c>
      <c r="Y35" s="47">
        <v>332.97979174741442</v>
      </c>
      <c r="Z35" s="47">
        <v>14893.13497603024</v>
      </c>
      <c r="AA35" s="47">
        <v>1039.4850734575434</v>
      </c>
      <c r="AB35" s="47">
        <v>332.97979174741442</v>
      </c>
      <c r="AC35" s="50">
        <f t="shared" si="1"/>
        <v>32531.199682833743</v>
      </c>
      <c r="AD35" s="51">
        <f t="shared" si="2"/>
        <v>221391.77205537262</v>
      </c>
      <c r="AE35" s="51">
        <f t="shared" si="3"/>
        <v>455436.80031716626</v>
      </c>
    </row>
    <row r="36" spans="1:31" x14ac:dyDescent="0.25">
      <c r="A36" s="53">
        <v>33</v>
      </c>
      <c r="B36" s="42">
        <v>17747940000141</v>
      </c>
      <c r="C36" s="54" t="s">
        <v>32</v>
      </c>
      <c r="D36" s="41" t="s">
        <v>892</v>
      </c>
      <c r="E36" s="41" t="str">
        <f>VLOOKUP(A36,'[1]Acordo início'!$A$3:$F$855,6,FALSE)</f>
        <v>S</v>
      </c>
      <c r="F36" s="44">
        <v>180365.11410409628</v>
      </c>
      <c r="G36" s="45">
        <v>157416.38</v>
      </c>
      <c r="H36" s="46">
        <v>0</v>
      </c>
      <c r="I36" s="46">
        <v>0</v>
      </c>
      <c r="J36" s="46">
        <v>0</v>
      </c>
      <c r="K36" s="47">
        <v>0</v>
      </c>
      <c r="L36" s="47">
        <v>0</v>
      </c>
      <c r="M36" s="47">
        <v>0</v>
      </c>
      <c r="N36" s="48">
        <v>180365.11410409628</v>
      </c>
      <c r="O36" s="48">
        <v>80895.360000000001</v>
      </c>
      <c r="P36" s="48">
        <v>16459.77</v>
      </c>
      <c r="Q36" s="48">
        <v>157416.38</v>
      </c>
      <c r="R36" s="49">
        <v>0</v>
      </c>
      <c r="S36" s="49">
        <v>8264.73</v>
      </c>
      <c r="T36" s="91">
        <v>0</v>
      </c>
      <c r="U36" s="91">
        <v>8264.73</v>
      </c>
      <c r="V36" s="50">
        <f t="shared" si="0"/>
        <v>16529.46</v>
      </c>
      <c r="W36" s="47">
        <v>4804.4613841828159</v>
      </c>
      <c r="X36" s="47">
        <v>335.33342058453269</v>
      </c>
      <c r="Y36" s="47">
        <v>107.41785082183425</v>
      </c>
      <c r="Z36" s="47">
        <v>4804.4613840656011</v>
      </c>
      <c r="AA36" s="47">
        <v>335.33342058453269</v>
      </c>
      <c r="AB36" s="47">
        <v>107.41785082183425</v>
      </c>
      <c r="AC36" s="50">
        <f t="shared" si="1"/>
        <v>10494.425311061152</v>
      </c>
      <c r="AD36" s="51">
        <f t="shared" si="2"/>
        <v>163835.65410409629</v>
      </c>
      <c r="AE36" s="51">
        <f t="shared" si="3"/>
        <v>146921.95468893886</v>
      </c>
    </row>
    <row r="37" spans="1:31" x14ac:dyDescent="0.25">
      <c r="A37" s="53">
        <v>34</v>
      </c>
      <c r="B37" s="42">
        <v>17963083000117</v>
      </c>
      <c r="C37" s="54" t="s">
        <v>911</v>
      </c>
      <c r="D37" s="41" t="s">
        <v>892</v>
      </c>
      <c r="E37" s="41" t="str">
        <f>VLOOKUP(A37,'[1]Acordo início'!$A$3:$F$855,6,FALSE)</f>
        <v>S</v>
      </c>
      <c r="F37" s="44">
        <v>881690.19530143682</v>
      </c>
      <c r="G37" s="45">
        <v>2791236.16</v>
      </c>
      <c r="H37" s="46">
        <v>0</v>
      </c>
      <c r="I37" s="46">
        <v>0</v>
      </c>
      <c r="J37" s="46">
        <v>0</v>
      </c>
      <c r="K37" s="47">
        <v>0</v>
      </c>
      <c r="L37" s="47">
        <v>0</v>
      </c>
      <c r="M37" s="47">
        <v>0</v>
      </c>
      <c r="N37" s="48">
        <v>881690.19530143682</v>
      </c>
      <c r="O37" s="48">
        <v>375399.35</v>
      </c>
      <c r="P37" s="48">
        <v>352676.52999999997</v>
      </c>
      <c r="Q37" s="48">
        <v>2791236.16</v>
      </c>
      <c r="R37" s="49">
        <v>0</v>
      </c>
      <c r="S37" s="49">
        <v>40401</v>
      </c>
      <c r="T37" s="91">
        <v>0</v>
      </c>
      <c r="U37" s="91">
        <v>40401</v>
      </c>
      <c r="V37" s="50">
        <f t="shared" si="0"/>
        <v>80802</v>
      </c>
      <c r="W37" s="47">
        <v>85190.539666439858</v>
      </c>
      <c r="X37" s="47">
        <v>5945.9807839934492</v>
      </c>
      <c r="Y37" s="47">
        <v>1904.6848230371756</v>
      </c>
      <c r="Z37" s="47">
        <v>85190.539664361466</v>
      </c>
      <c r="AA37" s="47">
        <v>5945.9807839934492</v>
      </c>
      <c r="AB37" s="47">
        <v>1904.6848230371756</v>
      </c>
      <c r="AC37" s="50">
        <f t="shared" si="1"/>
        <v>186082.41054486256</v>
      </c>
      <c r="AD37" s="51">
        <f t="shared" si="2"/>
        <v>800888.19530143682</v>
      </c>
      <c r="AE37" s="51">
        <f t="shared" si="3"/>
        <v>2605153.7494551376</v>
      </c>
    </row>
    <row r="38" spans="1:31" x14ac:dyDescent="0.25">
      <c r="A38" s="53">
        <v>35</v>
      </c>
      <c r="B38" s="42">
        <v>16829640000149</v>
      </c>
      <c r="C38" s="54" t="s">
        <v>34</v>
      </c>
      <c r="D38" s="41" t="s">
        <v>892</v>
      </c>
      <c r="E38" s="41" t="str">
        <f>VLOOKUP(A38,'[1]Acordo início'!$A$3:$F$855,6,FALSE)</f>
        <v>S</v>
      </c>
      <c r="F38" s="44">
        <v>0</v>
      </c>
      <c r="G38" s="45">
        <v>8436413.0500000007</v>
      </c>
      <c r="H38" s="46">
        <v>0</v>
      </c>
      <c r="I38" s="46">
        <v>0</v>
      </c>
      <c r="J38" s="46">
        <v>0</v>
      </c>
      <c r="K38" s="47">
        <v>0</v>
      </c>
      <c r="L38" s="47">
        <v>0</v>
      </c>
      <c r="M38" s="47">
        <v>0</v>
      </c>
      <c r="N38" s="48">
        <v>0</v>
      </c>
      <c r="O38" s="48">
        <v>0</v>
      </c>
      <c r="P38" s="48">
        <v>3335415.22</v>
      </c>
      <c r="Q38" s="48">
        <v>8436413.0500000007</v>
      </c>
      <c r="R38" s="49">
        <v>0</v>
      </c>
      <c r="S38" s="49">
        <v>0</v>
      </c>
      <c r="T38" s="91">
        <v>0</v>
      </c>
      <c r="U38" s="91">
        <v>0</v>
      </c>
      <c r="V38" s="50">
        <f t="shared" si="0"/>
        <v>0</v>
      </c>
      <c r="W38" s="47">
        <v>257485.40773598719</v>
      </c>
      <c r="X38" s="47">
        <v>17971.517642117069</v>
      </c>
      <c r="Y38" s="47">
        <v>5756.8428394576094</v>
      </c>
      <c r="Z38" s="47">
        <v>257485.4077297053</v>
      </c>
      <c r="AA38" s="47">
        <v>17971.517642117069</v>
      </c>
      <c r="AB38" s="47">
        <v>5756.8428394576094</v>
      </c>
      <c r="AC38" s="50">
        <f t="shared" si="1"/>
        <v>562427.53642884188</v>
      </c>
      <c r="AD38" s="51">
        <f t="shared" si="2"/>
        <v>0</v>
      </c>
      <c r="AE38" s="51">
        <f t="shared" si="3"/>
        <v>7873985.513571159</v>
      </c>
    </row>
    <row r="39" spans="1:31" x14ac:dyDescent="0.25">
      <c r="A39" s="53">
        <v>36</v>
      </c>
      <c r="B39" s="42">
        <v>17952508000192</v>
      </c>
      <c r="C39" s="54" t="s">
        <v>35</v>
      </c>
      <c r="D39" s="41" t="s">
        <v>892</v>
      </c>
      <c r="E39" s="41" t="str">
        <f>VLOOKUP(A39,'[1]Acordo início'!$A$3:$F$855,6,FALSE)</f>
        <v>S</v>
      </c>
      <c r="F39" s="44">
        <v>188279.74410798596</v>
      </c>
      <c r="G39" s="45">
        <v>598341.71</v>
      </c>
      <c r="H39" s="46">
        <v>0</v>
      </c>
      <c r="I39" s="46">
        <v>0</v>
      </c>
      <c r="J39" s="46">
        <v>0</v>
      </c>
      <c r="K39" s="47">
        <v>0</v>
      </c>
      <c r="L39" s="47">
        <v>0</v>
      </c>
      <c r="M39" s="47">
        <v>0</v>
      </c>
      <c r="N39" s="48">
        <v>188279.74410798596</v>
      </c>
      <c r="O39" s="48">
        <v>96754.709999999992</v>
      </c>
      <c r="P39" s="48">
        <v>28908.2</v>
      </c>
      <c r="Q39" s="48">
        <v>598341.71</v>
      </c>
      <c r="R39" s="49">
        <v>0</v>
      </c>
      <c r="S39" s="49">
        <v>8627.4</v>
      </c>
      <c r="T39" s="91">
        <v>0</v>
      </c>
      <c r="U39" s="91">
        <v>8627.4</v>
      </c>
      <c r="V39" s="50">
        <f t="shared" si="0"/>
        <v>17254.8</v>
      </c>
      <c r="W39" s="47">
        <v>18261.82031161389</v>
      </c>
      <c r="X39" s="47">
        <v>1274.6067002129043</v>
      </c>
      <c r="Y39" s="47">
        <v>408.29665036463535</v>
      </c>
      <c r="Z39" s="47">
        <v>18261.820311168358</v>
      </c>
      <c r="AA39" s="47">
        <v>1274.6067002129043</v>
      </c>
      <c r="AB39" s="47">
        <v>408.29665036463535</v>
      </c>
      <c r="AC39" s="50">
        <f t="shared" si="1"/>
        <v>39889.447323937333</v>
      </c>
      <c r="AD39" s="51">
        <f t="shared" si="2"/>
        <v>171024.94410798597</v>
      </c>
      <c r="AE39" s="51">
        <f t="shared" si="3"/>
        <v>558452.26267606264</v>
      </c>
    </row>
    <row r="40" spans="1:31" x14ac:dyDescent="0.25">
      <c r="A40" s="53">
        <v>37</v>
      </c>
      <c r="B40" s="42">
        <v>18132167000171</v>
      </c>
      <c r="C40" s="54" t="s">
        <v>36</v>
      </c>
      <c r="D40" s="41" t="s">
        <v>894</v>
      </c>
      <c r="E40" s="41" t="str">
        <f>VLOOKUP(A40,'[1]Acordo início'!$A$3:$F$855,6,FALSE)</f>
        <v>S</v>
      </c>
      <c r="F40" s="44">
        <v>445904.79101777996</v>
      </c>
      <c r="G40" s="45">
        <v>616281.71</v>
      </c>
      <c r="H40" s="46">
        <v>0</v>
      </c>
      <c r="I40" s="46">
        <v>0</v>
      </c>
      <c r="J40" s="46">
        <v>0</v>
      </c>
      <c r="K40" s="47">
        <v>0</v>
      </c>
      <c r="L40" s="47">
        <v>0</v>
      </c>
      <c r="M40" s="47">
        <v>0</v>
      </c>
      <c r="N40" s="48">
        <v>445904.79101777996</v>
      </c>
      <c r="O40" s="48">
        <v>191422.44</v>
      </c>
      <c r="P40" s="48">
        <v>72929.289999999994</v>
      </c>
      <c r="Q40" s="48">
        <v>616281.71</v>
      </c>
      <c r="R40" s="49">
        <v>0</v>
      </c>
      <c r="S40" s="49">
        <v>20432.349999999999</v>
      </c>
      <c r="T40" s="91">
        <v>0</v>
      </c>
      <c r="U40" s="91">
        <v>20432.349999999999</v>
      </c>
      <c r="V40" s="50">
        <f t="shared" si="0"/>
        <v>40864.699999999997</v>
      </c>
      <c r="W40" s="47">
        <v>18809.36190165552</v>
      </c>
      <c r="X40" s="47">
        <v>1312.8230536433698</v>
      </c>
      <c r="Y40" s="47">
        <v>420.53855140925077</v>
      </c>
      <c r="Z40" s="47">
        <v>18809.361901196629</v>
      </c>
      <c r="AA40" s="47">
        <v>1312.8230536433698</v>
      </c>
      <c r="AB40" s="47">
        <v>420.53855140925077</v>
      </c>
      <c r="AC40" s="50">
        <f t="shared" si="1"/>
        <v>41085.447012957389</v>
      </c>
      <c r="AD40" s="51">
        <f t="shared" si="2"/>
        <v>405040.09101777995</v>
      </c>
      <c r="AE40" s="51">
        <f t="shared" si="3"/>
        <v>575196.26298704254</v>
      </c>
    </row>
    <row r="41" spans="1:31" x14ac:dyDescent="0.25">
      <c r="A41" s="53">
        <v>38</v>
      </c>
      <c r="B41" s="42">
        <v>19942895000101</v>
      </c>
      <c r="C41" s="54" t="s">
        <v>912</v>
      </c>
      <c r="D41" s="41" t="s">
        <v>892</v>
      </c>
      <c r="E41" s="41" t="str">
        <f>VLOOKUP(A41,'[1]Acordo início'!$A$3:$F$855,6,FALSE)</f>
        <v>S</v>
      </c>
      <c r="F41" s="44">
        <v>335819.94774342433</v>
      </c>
      <c r="G41" s="45">
        <v>423384</v>
      </c>
      <c r="H41" s="46">
        <v>0</v>
      </c>
      <c r="I41" s="46">
        <v>0</v>
      </c>
      <c r="J41" s="46">
        <v>0</v>
      </c>
      <c r="K41" s="47">
        <v>0</v>
      </c>
      <c r="L41" s="47">
        <v>0</v>
      </c>
      <c r="M41" s="47">
        <v>0</v>
      </c>
      <c r="N41" s="48">
        <v>335819.94774342433</v>
      </c>
      <c r="O41" s="48">
        <v>164761.57</v>
      </c>
      <c r="P41" s="48">
        <v>80630.170000000013</v>
      </c>
      <c r="Q41" s="48">
        <v>423384</v>
      </c>
      <c r="R41" s="49">
        <v>0</v>
      </c>
      <c r="S41" s="49">
        <v>15388.02</v>
      </c>
      <c r="T41" s="91">
        <v>0</v>
      </c>
      <c r="U41" s="91">
        <v>15388.02</v>
      </c>
      <c r="V41" s="50">
        <f t="shared" si="0"/>
        <v>30776.04</v>
      </c>
      <c r="W41" s="47">
        <v>12921.984741248225</v>
      </c>
      <c r="X41" s="47">
        <v>901.90616544229511</v>
      </c>
      <c r="Y41" s="47">
        <v>288.90893656199341</v>
      </c>
      <c r="Z41" s="47">
        <v>12921.984740932967</v>
      </c>
      <c r="AA41" s="47">
        <v>901.90616544229511</v>
      </c>
      <c r="AB41" s="47">
        <v>288.90893656199341</v>
      </c>
      <c r="AC41" s="50">
        <f t="shared" si="1"/>
        <v>28225.599686189769</v>
      </c>
      <c r="AD41" s="51">
        <f t="shared" si="2"/>
        <v>305043.90774342435</v>
      </c>
      <c r="AE41" s="51">
        <f t="shared" si="3"/>
        <v>395158.40031381021</v>
      </c>
    </row>
    <row r="42" spans="1:31" x14ac:dyDescent="0.25">
      <c r="A42" s="53">
        <v>39</v>
      </c>
      <c r="B42" s="42">
        <v>18300996000116</v>
      </c>
      <c r="C42" s="54" t="s">
        <v>913</v>
      </c>
      <c r="D42" s="41" t="s">
        <v>892</v>
      </c>
      <c r="E42" s="41" t="str">
        <f>VLOOKUP(A42,'[1]Acordo início'!$A$3:$F$855,6,FALSE)</f>
        <v>S</v>
      </c>
      <c r="F42" s="44">
        <v>493577.22528745449</v>
      </c>
      <c r="G42" s="45">
        <v>1214680.3700000001</v>
      </c>
      <c r="H42" s="46">
        <v>0</v>
      </c>
      <c r="I42" s="46">
        <v>0</v>
      </c>
      <c r="J42" s="46">
        <v>0</v>
      </c>
      <c r="K42" s="47">
        <v>0</v>
      </c>
      <c r="L42" s="47">
        <v>0</v>
      </c>
      <c r="M42" s="47">
        <v>0</v>
      </c>
      <c r="N42" s="48">
        <v>493577.22528745449</v>
      </c>
      <c r="O42" s="48">
        <v>198674.5</v>
      </c>
      <c r="P42" s="48">
        <v>249520.7</v>
      </c>
      <c r="Q42" s="48">
        <v>1214680.3700000001</v>
      </c>
      <c r="R42" s="49">
        <v>0</v>
      </c>
      <c r="S42" s="49">
        <v>22616.81</v>
      </c>
      <c r="T42" s="91">
        <v>0</v>
      </c>
      <c r="U42" s="91">
        <v>22616.81</v>
      </c>
      <c r="V42" s="50">
        <f t="shared" si="0"/>
        <v>45233.62</v>
      </c>
      <c r="W42" s="47">
        <v>37072.920499702253</v>
      </c>
      <c r="X42" s="47">
        <v>2587.5510797425436</v>
      </c>
      <c r="Y42" s="47">
        <v>828.87406627456539</v>
      </c>
      <c r="Z42" s="47">
        <v>37072.920498797786</v>
      </c>
      <c r="AA42" s="47">
        <v>2587.5510797425436</v>
      </c>
      <c r="AB42" s="47">
        <v>828.87406627456539</v>
      </c>
      <c r="AC42" s="50">
        <f t="shared" si="1"/>
        <v>80978.691290534247</v>
      </c>
      <c r="AD42" s="51">
        <f t="shared" si="2"/>
        <v>448343.6052874545</v>
      </c>
      <c r="AE42" s="51">
        <f t="shared" si="3"/>
        <v>1133701.6787094658</v>
      </c>
    </row>
    <row r="43" spans="1:31" x14ac:dyDescent="0.25">
      <c r="A43" s="53">
        <v>40</v>
      </c>
      <c r="B43" s="42">
        <v>18140756000100</v>
      </c>
      <c r="C43" s="54" t="s">
        <v>914</v>
      </c>
      <c r="D43" s="41" t="s">
        <v>892</v>
      </c>
      <c r="E43" s="41" t="str">
        <f>VLOOKUP(A43,'[1]Acordo início'!$A$3:$F$855,6,FALSE)</f>
        <v>S</v>
      </c>
      <c r="F43" s="44">
        <v>0</v>
      </c>
      <c r="G43" s="45">
        <v>12273237.960000001</v>
      </c>
      <c r="H43" s="46">
        <v>0</v>
      </c>
      <c r="I43" s="46">
        <v>0</v>
      </c>
      <c r="J43" s="46">
        <v>0</v>
      </c>
      <c r="K43" s="47">
        <v>0</v>
      </c>
      <c r="L43" s="47">
        <v>0</v>
      </c>
      <c r="M43" s="47">
        <v>0</v>
      </c>
      <c r="N43" s="48">
        <v>0</v>
      </c>
      <c r="O43" s="48">
        <v>0</v>
      </c>
      <c r="P43" s="48">
        <v>3538436.4099999997</v>
      </c>
      <c r="Q43" s="48">
        <v>12273237.960000001</v>
      </c>
      <c r="R43" s="49">
        <v>0</v>
      </c>
      <c r="S43" s="49">
        <v>0</v>
      </c>
      <c r="T43" s="91">
        <v>0</v>
      </c>
      <c r="U43" s="91">
        <v>0</v>
      </c>
      <c r="V43" s="50">
        <f t="shared" si="0"/>
        <v>0</v>
      </c>
      <c r="W43" s="47">
        <v>374588.06982263562</v>
      </c>
      <c r="X43" s="47">
        <v>26144.845117773239</v>
      </c>
      <c r="Y43" s="47">
        <v>8375.0169241272051</v>
      </c>
      <c r="Z43" s="47">
        <v>374588.06981349672</v>
      </c>
      <c r="AA43" s="47">
        <v>26144.845117773239</v>
      </c>
      <c r="AB43" s="47">
        <v>8375.0169241272051</v>
      </c>
      <c r="AC43" s="50">
        <f t="shared" si="1"/>
        <v>818215.86371993332</v>
      </c>
      <c r="AD43" s="51">
        <f t="shared" si="2"/>
        <v>0</v>
      </c>
      <c r="AE43" s="51">
        <f t="shared" si="3"/>
        <v>11455022.096280068</v>
      </c>
    </row>
    <row r="44" spans="1:31" x14ac:dyDescent="0.25">
      <c r="A44" s="53">
        <v>41</v>
      </c>
      <c r="B44" s="42">
        <v>17899717000110</v>
      </c>
      <c r="C44" s="54" t="s">
        <v>40</v>
      </c>
      <c r="D44" s="41" t="s">
        <v>892</v>
      </c>
      <c r="E44" s="41" t="str">
        <f>VLOOKUP(A44,'[1]Acordo início'!$A$3:$F$855,6,FALSE)</f>
        <v>S</v>
      </c>
      <c r="F44" s="44">
        <v>968018.31668824144</v>
      </c>
      <c r="G44" s="45">
        <v>1498644.93</v>
      </c>
      <c r="H44" s="46">
        <v>0</v>
      </c>
      <c r="I44" s="46">
        <v>0</v>
      </c>
      <c r="J44" s="46">
        <v>0</v>
      </c>
      <c r="K44" s="47">
        <v>0</v>
      </c>
      <c r="L44" s="47">
        <v>0</v>
      </c>
      <c r="M44" s="47">
        <v>0</v>
      </c>
      <c r="N44" s="48">
        <v>968018.31668824144</v>
      </c>
      <c r="O44" s="48">
        <v>394601.74</v>
      </c>
      <c r="P44" s="48">
        <v>183773.36</v>
      </c>
      <c r="Q44" s="48">
        <v>1498644.93</v>
      </c>
      <c r="R44" s="49">
        <v>0</v>
      </c>
      <c r="S44" s="49">
        <v>44356.75</v>
      </c>
      <c r="T44" s="91">
        <v>0</v>
      </c>
      <c r="U44" s="91">
        <v>44356.75</v>
      </c>
      <c r="V44" s="50">
        <f t="shared" si="0"/>
        <v>88713.5</v>
      </c>
      <c r="W44" s="47">
        <v>45739.723733242143</v>
      </c>
      <c r="X44" s="47">
        <v>3192.4615039170408</v>
      </c>
      <c r="Y44" s="47">
        <v>1022.6459175600193</v>
      </c>
      <c r="Z44" s="47">
        <v>45739.723732126229</v>
      </c>
      <c r="AA44" s="47">
        <v>3192.4615039170408</v>
      </c>
      <c r="AB44" s="47">
        <v>1022.6459175600193</v>
      </c>
      <c r="AC44" s="50">
        <f t="shared" si="1"/>
        <v>99909.662308322499</v>
      </c>
      <c r="AD44" s="51">
        <f t="shared" si="2"/>
        <v>879304.81668824144</v>
      </c>
      <c r="AE44" s="51">
        <f t="shared" si="3"/>
        <v>1398735.2676916774</v>
      </c>
    </row>
    <row r="45" spans="1:31" x14ac:dyDescent="0.25">
      <c r="A45" s="53">
        <v>42</v>
      </c>
      <c r="B45" s="42">
        <v>18306662000150</v>
      </c>
      <c r="C45" s="54" t="s">
        <v>41</v>
      </c>
      <c r="D45" s="41" t="s">
        <v>892</v>
      </c>
      <c r="E45" s="41" t="str">
        <f>VLOOKUP(A45,'[1]Acordo início'!$A$3:$F$855,6,FALSE)</f>
        <v>S</v>
      </c>
      <c r="F45" s="44">
        <v>4167333.6073914049</v>
      </c>
      <c r="G45" s="45">
        <v>4112930.05</v>
      </c>
      <c r="H45" s="46">
        <v>0</v>
      </c>
      <c r="I45" s="46">
        <v>0</v>
      </c>
      <c r="J45" s="46">
        <v>0</v>
      </c>
      <c r="K45" s="47">
        <v>0</v>
      </c>
      <c r="L45" s="47">
        <v>0</v>
      </c>
      <c r="M45" s="47">
        <v>0</v>
      </c>
      <c r="N45" s="48">
        <v>4167333.6073914049</v>
      </c>
      <c r="O45" s="48">
        <v>1734612.8199999998</v>
      </c>
      <c r="P45" s="48">
        <v>1271744.33</v>
      </c>
      <c r="Q45" s="48">
        <v>4112930.05</v>
      </c>
      <c r="R45" s="49">
        <v>0</v>
      </c>
      <c r="S45" s="49">
        <v>190956.49</v>
      </c>
      <c r="T45" s="91">
        <v>0</v>
      </c>
      <c r="U45" s="91">
        <v>190956.49</v>
      </c>
      <c r="V45" s="50">
        <f t="shared" si="0"/>
        <v>381912.98</v>
      </c>
      <c r="W45" s="47">
        <v>125529.58990826568</v>
      </c>
      <c r="X45" s="47">
        <v>8761.4954939786912</v>
      </c>
      <c r="Y45" s="47">
        <v>2806.5828163140927</v>
      </c>
      <c r="Z45" s="47">
        <v>125529.58990520313</v>
      </c>
      <c r="AA45" s="47">
        <v>8761.4954939786912</v>
      </c>
      <c r="AB45" s="47">
        <v>2806.5828163140927</v>
      </c>
      <c r="AC45" s="50">
        <f t="shared" si="1"/>
        <v>274195.33643405436</v>
      </c>
      <c r="AD45" s="51">
        <f t="shared" si="2"/>
        <v>3785420.6273914049</v>
      </c>
      <c r="AE45" s="51">
        <f t="shared" si="3"/>
        <v>3838734.7135659456</v>
      </c>
    </row>
    <row r="46" spans="1:31" x14ac:dyDescent="0.25">
      <c r="A46" s="53">
        <v>43</v>
      </c>
      <c r="B46" s="42">
        <v>18243246000150</v>
      </c>
      <c r="C46" s="54" t="s">
        <v>42</v>
      </c>
      <c r="D46" s="41" t="s">
        <v>892</v>
      </c>
      <c r="E46" s="41" t="str">
        <f>VLOOKUP(A46,'[1]Acordo início'!$A$3:$F$855,6,FALSE)</f>
        <v>S</v>
      </c>
      <c r="F46" s="44">
        <v>610777.64630728494</v>
      </c>
      <c r="G46" s="45">
        <v>1943101.31</v>
      </c>
      <c r="H46" s="46">
        <v>0</v>
      </c>
      <c r="I46" s="46">
        <v>0</v>
      </c>
      <c r="J46" s="46">
        <v>0</v>
      </c>
      <c r="K46" s="47">
        <v>0</v>
      </c>
      <c r="L46" s="47">
        <v>0</v>
      </c>
      <c r="M46" s="47">
        <v>0</v>
      </c>
      <c r="N46" s="48">
        <v>610777.64630728494</v>
      </c>
      <c r="O46" s="48">
        <v>249012.16000000003</v>
      </c>
      <c r="P46" s="48">
        <v>307124.53000000009</v>
      </c>
      <c r="Q46" s="48">
        <v>1943101.31</v>
      </c>
      <c r="R46" s="49">
        <v>0</v>
      </c>
      <c r="S46" s="49">
        <v>27987.19</v>
      </c>
      <c r="T46" s="91">
        <v>0</v>
      </c>
      <c r="U46" s="91">
        <v>27987.19</v>
      </c>
      <c r="V46" s="50">
        <f t="shared" si="0"/>
        <v>55974.38</v>
      </c>
      <c r="W46" s="47">
        <v>59304.852812482932</v>
      </c>
      <c r="X46" s="47">
        <v>4139.2567367371357</v>
      </c>
      <c r="Y46" s="47">
        <v>1325.9342354992536</v>
      </c>
      <c r="Z46" s="47">
        <v>59304.852811036064</v>
      </c>
      <c r="AA46" s="47">
        <v>4139.2567367371357</v>
      </c>
      <c r="AB46" s="47">
        <v>1325.9342354992536</v>
      </c>
      <c r="AC46" s="50">
        <f t="shared" si="1"/>
        <v>129540.08756799178</v>
      </c>
      <c r="AD46" s="51">
        <f t="shared" si="2"/>
        <v>554803.26630728494</v>
      </c>
      <c r="AE46" s="51">
        <f t="shared" si="3"/>
        <v>1813561.2224320082</v>
      </c>
    </row>
    <row r="47" spans="1:31" x14ac:dyDescent="0.25">
      <c r="A47" s="53">
        <v>44</v>
      </c>
      <c r="B47" s="42">
        <v>17730011000120</v>
      </c>
      <c r="C47" s="54" t="s">
        <v>43</v>
      </c>
      <c r="D47" s="41" t="s">
        <v>894</v>
      </c>
      <c r="E47" s="41" t="str">
        <f>VLOOKUP(A47,'[1]Acordo início'!$A$3:$F$855,6,FALSE)</f>
        <v>S</v>
      </c>
      <c r="F47" s="44">
        <v>164347.28762682262</v>
      </c>
      <c r="G47" s="45">
        <v>527606.85</v>
      </c>
      <c r="H47" s="46">
        <v>0</v>
      </c>
      <c r="I47" s="46">
        <v>0</v>
      </c>
      <c r="J47" s="46">
        <v>0</v>
      </c>
      <c r="K47" s="47">
        <v>0</v>
      </c>
      <c r="L47" s="47">
        <v>0</v>
      </c>
      <c r="M47" s="47">
        <v>0</v>
      </c>
      <c r="N47" s="48">
        <v>164347.28762682262</v>
      </c>
      <c r="O47" s="48">
        <v>88735.4</v>
      </c>
      <c r="P47" s="48">
        <v>30835.079999999994</v>
      </c>
      <c r="Q47" s="48">
        <v>527606.85</v>
      </c>
      <c r="R47" s="49">
        <v>0</v>
      </c>
      <c r="S47" s="49">
        <v>7530.76</v>
      </c>
      <c r="T47" s="91">
        <v>0</v>
      </c>
      <c r="U47" s="91">
        <v>7530.76</v>
      </c>
      <c r="V47" s="50">
        <f t="shared" si="0"/>
        <v>15061.52</v>
      </c>
      <c r="W47" s="47">
        <v>16102.941454017959</v>
      </c>
      <c r="X47" s="47">
        <v>1123.9250370552752</v>
      </c>
      <c r="Y47" s="47">
        <v>360.02857023579583</v>
      </c>
      <c r="Z47" s="47">
        <v>16102.941453625095</v>
      </c>
      <c r="AA47" s="47">
        <v>1123.9250370552752</v>
      </c>
      <c r="AB47" s="47">
        <v>360.02857023579583</v>
      </c>
      <c r="AC47" s="50">
        <f t="shared" si="1"/>
        <v>35173.790122225197</v>
      </c>
      <c r="AD47" s="51">
        <f t="shared" si="2"/>
        <v>149285.76762682264</v>
      </c>
      <c r="AE47" s="51">
        <f t="shared" si="3"/>
        <v>492433.05987777479</v>
      </c>
    </row>
    <row r="48" spans="1:31" x14ac:dyDescent="0.25">
      <c r="A48" s="53">
        <v>45</v>
      </c>
      <c r="B48" s="42">
        <v>18125120000180</v>
      </c>
      <c r="C48" s="54" t="s">
        <v>44</v>
      </c>
      <c r="D48" s="41" t="s">
        <v>892</v>
      </c>
      <c r="E48" s="41" t="str">
        <f>VLOOKUP(A48,'[1]Acordo início'!$A$3:$F$855,6,FALSE)</f>
        <v>S</v>
      </c>
      <c r="F48" s="44">
        <v>742743.94824936008</v>
      </c>
      <c r="G48" s="45">
        <v>2264027.98</v>
      </c>
      <c r="H48" s="46">
        <v>0</v>
      </c>
      <c r="I48" s="46">
        <v>0</v>
      </c>
      <c r="J48" s="46">
        <v>0</v>
      </c>
      <c r="K48" s="47">
        <v>0</v>
      </c>
      <c r="L48" s="47">
        <v>0</v>
      </c>
      <c r="M48" s="47">
        <v>0</v>
      </c>
      <c r="N48" s="48">
        <v>742743.94824936008</v>
      </c>
      <c r="O48" s="48">
        <v>314602.45</v>
      </c>
      <c r="P48" s="48">
        <v>92566.58</v>
      </c>
      <c r="Q48" s="48">
        <v>2264027.98</v>
      </c>
      <c r="R48" s="49">
        <v>0</v>
      </c>
      <c r="S48" s="49">
        <v>34034.18</v>
      </c>
      <c r="T48" s="91">
        <v>0</v>
      </c>
      <c r="U48" s="91">
        <v>34034.18</v>
      </c>
      <c r="V48" s="50">
        <f t="shared" si="0"/>
        <v>68068.36</v>
      </c>
      <c r="W48" s="47">
        <v>69099.765916866279</v>
      </c>
      <c r="X48" s="47">
        <v>4822.9050071623114</v>
      </c>
      <c r="Y48" s="47">
        <v>1544.9282975856613</v>
      </c>
      <c r="Z48" s="47">
        <v>69099.765915180455</v>
      </c>
      <c r="AA48" s="47">
        <v>4822.9050071623114</v>
      </c>
      <c r="AB48" s="47">
        <v>1544.9282975856613</v>
      </c>
      <c r="AC48" s="50">
        <f t="shared" si="1"/>
        <v>150935.19844154266</v>
      </c>
      <c r="AD48" s="51">
        <f t="shared" si="2"/>
        <v>674675.58824936009</v>
      </c>
      <c r="AE48" s="51">
        <f t="shared" si="3"/>
        <v>2113092.7815584573</v>
      </c>
    </row>
    <row r="49" spans="1:31" x14ac:dyDescent="0.25">
      <c r="A49" s="53">
        <v>46</v>
      </c>
      <c r="B49" s="42">
        <v>17702507000190</v>
      </c>
      <c r="C49" s="54" t="s">
        <v>45</v>
      </c>
      <c r="D49" s="41" t="s">
        <v>894</v>
      </c>
      <c r="E49" s="41" t="str">
        <f>VLOOKUP(A49,'[1]Acordo início'!$A$3:$F$855,6,FALSE)</f>
        <v>S</v>
      </c>
      <c r="F49" s="44">
        <v>747032.85134768218</v>
      </c>
      <c r="G49" s="45">
        <v>1346354.27</v>
      </c>
      <c r="H49" s="46">
        <v>0</v>
      </c>
      <c r="I49" s="46">
        <v>0</v>
      </c>
      <c r="J49" s="46">
        <v>0</v>
      </c>
      <c r="K49" s="47">
        <v>0</v>
      </c>
      <c r="L49" s="47">
        <v>0</v>
      </c>
      <c r="M49" s="47">
        <v>0</v>
      </c>
      <c r="N49" s="48">
        <v>747032.85134768218</v>
      </c>
      <c r="O49" s="48">
        <v>313305.23</v>
      </c>
      <c r="P49" s="48">
        <v>219158.37</v>
      </c>
      <c r="Q49" s="48">
        <v>1346354.27</v>
      </c>
      <c r="R49" s="49">
        <v>0</v>
      </c>
      <c r="S49" s="49">
        <v>34230.71</v>
      </c>
      <c r="T49" s="91">
        <v>0</v>
      </c>
      <c r="U49" s="91">
        <v>34230.71</v>
      </c>
      <c r="V49" s="50">
        <f t="shared" si="0"/>
        <v>68461.42</v>
      </c>
      <c r="W49" s="47">
        <v>41091.702867768137</v>
      </c>
      <c r="X49" s="47">
        <v>2868.0470459511585</v>
      </c>
      <c r="Y49" s="47">
        <v>918.72575419103384</v>
      </c>
      <c r="Z49" s="47">
        <v>41091.70286676562</v>
      </c>
      <c r="AA49" s="47">
        <v>2868.0470459511585</v>
      </c>
      <c r="AB49" s="47">
        <v>918.72575419103384</v>
      </c>
      <c r="AC49" s="50">
        <f t="shared" si="1"/>
        <v>89756.951334818135</v>
      </c>
      <c r="AD49" s="51">
        <f t="shared" si="2"/>
        <v>678571.43134768214</v>
      </c>
      <c r="AE49" s="51">
        <f t="shared" si="3"/>
        <v>1256597.318665182</v>
      </c>
    </row>
    <row r="50" spans="1:31" x14ac:dyDescent="0.25">
      <c r="A50" s="53">
        <v>47</v>
      </c>
      <c r="B50" s="42">
        <v>16971376000183</v>
      </c>
      <c r="C50" s="54" t="s">
        <v>915</v>
      </c>
      <c r="D50" s="41" t="s">
        <v>892</v>
      </c>
      <c r="E50" s="41" t="str">
        <f>VLOOKUP(A50,'[1]Acordo início'!$A$3:$F$855,6,FALSE)</f>
        <v>S</v>
      </c>
      <c r="F50" s="44">
        <v>504360.64680759353</v>
      </c>
      <c r="G50" s="45">
        <v>997008.37</v>
      </c>
      <c r="H50" s="46">
        <v>0</v>
      </c>
      <c r="I50" s="46">
        <v>0</v>
      </c>
      <c r="J50" s="46">
        <v>0</v>
      </c>
      <c r="K50" s="47">
        <v>0</v>
      </c>
      <c r="L50" s="47">
        <v>0</v>
      </c>
      <c r="M50" s="47">
        <v>0</v>
      </c>
      <c r="N50" s="48">
        <v>504360.64680759353</v>
      </c>
      <c r="O50" s="48">
        <v>191192.72</v>
      </c>
      <c r="P50" s="48">
        <v>64793.840000000004</v>
      </c>
      <c r="Q50" s="48">
        <v>997008.37</v>
      </c>
      <c r="R50" s="49">
        <v>0</v>
      </c>
      <c r="S50" s="49">
        <v>23110.93</v>
      </c>
      <c r="T50" s="91">
        <v>0</v>
      </c>
      <c r="U50" s="91">
        <v>23110.93</v>
      </c>
      <c r="V50" s="50">
        <f t="shared" si="0"/>
        <v>46221.86</v>
      </c>
      <c r="W50" s="47">
        <v>30429.414140486937</v>
      </c>
      <c r="X50" s="47">
        <v>2123.859203803012</v>
      </c>
      <c r="Y50" s="47">
        <v>680.33896151183274</v>
      </c>
      <c r="Z50" s="47">
        <v>30429.414139744549</v>
      </c>
      <c r="AA50" s="47">
        <v>2123.859203803012</v>
      </c>
      <c r="AB50" s="47">
        <v>680.33896151183274</v>
      </c>
      <c r="AC50" s="50">
        <f t="shared" si="1"/>
        <v>66467.224610861187</v>
      </c>
      <c r="AD50" s="51">
        <f t="shared" si="2"/>
        <v>458138.78680759354</v>
      </c>
      <c r="AE50" s="51">
        <f t="shared" si="3"/>
        <v>930541.14538913884</v>
      </c>
    </row>
    <row r="51" spans="1:31" x14ac:dyDescent="0.25">
      <c r="A51" s="53">
        <v>48</v>
      </c>
      <c r="B51" s="42">
        <v>17694845000127</v>
      </c>
      <c r="C51" s="54" t="s">
        <v>47</v>
      </c>
      <c r="D51" s="41" t="s">
        <v>892</v>
      </c>
      <c r="E51" s="41" t="str">
        <f>VLOOKUP(A51,'[1]Acordo início'!$A$3:$F$855,6,FALSE)</f>
        <v>S</v>
      </c>
      <c r="F51" s="44">
        <v>317972.27162112563</v>
      </c>
      <c r="G51" s="45">
        <v>908618.28</v>
      </c>
      <c r="H51" s="46">
        <v>0</v>
      </c>
      <c r="I51" s="46">
        <v>0</v>
      </c>
      <c r="J51" s="46">
        <v>0</v>
      </c>
      <c r="K51" s="47">
        <v>0</v>
      </c>
      <c r="L51" s="47">
        <v>0</v>
      </c>
      <c r="M51" s="47">
        <v>0</v>
      </c>
      <c r="N51" s="48">
        <v>317972.27162112563</v>
      </c>
      <c r="O51" s="48">
        <v>125883.02</v>
      </c>
      <c r="P51" s="48">
        <v>25383.260000000002</v>
      </c>
      <c r="Q51" s="48">
        <v>908618.28</v>
      </c>
      <c r="R51" s="49">
        <v>0</v>
      </c>
      <c r="S51" s="49">
        <v>14570.2</v>
      </c>
      <c r="T51" s="91">
        <v>0</v>
      </c>
      <c r="U51" s="91">
        <v>14570.2</v>
      </c>
      <c r="V51" s="50">
        <f t="shared" si="0"/>
        <v>29140.400000000001</v>
      </c>
      <c r="W51" s="47">
        <v>27731.684824428048</v>
      </c>
      <c r="X51" s="47">
        <v>1935.5677956665163</v>
      </c>
      <c r="Y51" s="47">
        <v>620.02329612130075</v>
      </c>
      <c r="Z51" s="47">
        <v>27731.684823751475</v>
      </c>
      <c r="AA51" s="47">
        <v>1935.5677956665163</v>
      </c>
      <c r="AB51" s="47">
        <v>620.02329612130075</v>
      </c>
      <c r="AC51" s="50">
        <f t="shared" si="1"/>
        <v>60574.551831755161</v>
      </c>
      <c r="AD51" s="51">
        <f t="shared" si="2"/>
        <v>288831.87162112561</v>
      </c>
      <c r="AE51" s="51">
        <f t="shared" si="3"/>
        <v>848043.72816824482</v>
      </c>
    </row>
    <row r="52" spans="1:31" x14ac:dyDescent="0.25">
      <c r="A52" s="53">
        <v>49</v>
      </c>
      <c r="B52" s="42">
        <v>18008862000126</v>
      </c>
      <c r="C52" s="54" t="s">
        <v>48</v>
      </c>
      <c r="D52" s="41" t="s">
        <v>892</v>
      </c>
      <c r="E52" s="41" t="str">
        <f>VLOOKUP(A52,'[1]Acordo início'!$A$3:$F$855,6,FALSE)</f>
        <v>S</v>
      </c>
      <c r="F52" s="44">
        <v>667547.56000000006</v>
      </c>
      <c r="G52" s="45">
        <v>1908246.46</v>
      </c>
      <c r="H52" s="46">
        <v>667547.56000000006</v>
      </c>
      <c r="I52" s="46">
        <v>275665.89</v>
      </c>
      <c r="J52" s="46">
        <v>347468.59</v>
      </c>
      <c r="K52" s="47">
        <v>0</v>
      </c>
      <c r="L52" s="47">
        <v>0</v>
      </c>
      <c r="M52" s="47">
        <v>0</v>
      </c>
      <c r="N52" s="48">
        <v>0</v>
      </c>
      <c r="O52" s="48">
        <v>0</v>
      </c>
      <c r="P52" s="48">
        <v>0</v>
      </c>
      <c r="Q52" s="48">
        <v>1908246.46</v>
      </c>
      <c r="R52" s="49">
        <v>0</v>
      </c>
      <c r="S52" s="49">
        <v>0</v>
      </c>
      <c r="T52" s="91">
        <v>0</v>
      </c>
      <c r="U52" s="91">
        <v>0</v>
      </c>
      <c r="V52" s="50">
        <f t="shared" si="0"/>
        <v>0</v>
      </c>
      <c r="W52" s="47">
        <v>58241.057435555849</v>
      </c>
      <c r="X52" s="47">
        <v>4065.0078014201863</v>
      </c>
      <c r="Y52" s="47">
        <v>1302.149964180119</v>
      </c>
      <c r="Z52" s="47">
        <v>58241.057434134935</v>
      </c>
      <c r="AA52" s="47">
        <v>4065.0078014201863</v>
      </c>
      <c r="AB52" s="47">
        <v>1302.149964180119</v>
      </c>
      <c r="AC52" s="50">
        <f t="shared" si="1"/>
        <v>127216.4304008914</v>
      </c>
      <c r="AD52" s="51">
        <f t="shared" si="2"/>
        <v>0</v>
      </c>
      <c r="AE52" s="51">
        <f t="shared" si="3"/>
        <v>1781030.0295991085</v>
      </c>
    </row>
    <row r="53" spans="1:31" x14ac:dyDescent="0.25">
      <c r="A53" s="53">
        <v>50</v>
      </c>
      <c r="B53" s="42">
        <v>18116129000125</v>
      </c>
      <c r="C53" s="54" t="s">
        <v>49</v>
      </c>
      <c r="D53" s="41" t="s">
        <v>894</v>
      </c>
      <c r="E53" s="41" t="str">
        <f>VLOOKUP(A53,'[1]Acordo início'!$A$3:$F$855,6,FALSE)</f>
        <v>S</v>
      </c>
      <c r="F53" s="44">
        <v>363560.49365959474</v>
      </c>
      <c r="G53" s="45">
        <v>946605.51</v>
      </c>
      <c r="H53" s="46">
        <v>0</v>
      </c>
      <c r="I53" s="46">
        <v>0</v>
      </c>
      <c r="J53" s="46">
        <v>0</v>
      </c>
      <c r="K53" s="47">
        <v>0</v>
      </c>
      <c r="L53" s="47">
        <v>0</v>
      </c>
      <c r="M53" s="47">
        <v>0</v>
      </c>
      <c r="N53" s="48">
        <v>363560.49365959474</v>
      </c>
      <c r="O53" s="48">
        <v>148214.70000000001</v>
      </c>
      <c r="P53" s="48">
        <v>115035.26000000001</v>
      </c>
      <c r="Q53" s="48">
        <v>946605.51</v>
      </c>
      <c r="R53" s="49">
        <v>0</v>
      </c>
      <c r="S53" s="49">
        <v>16659.150000000001</v>
      </c>
      <c r="T53" s="91">
        <v>0</v>
      </c>
      <c r="U53" s="91">
        <v>16659.150000000001</v>
      </c>
      <c r="V53" s="50">
        <f t="shared" si="0"/>
        <v>33318.300000000003</v>
      </c>
      <c r="W53" s="47">
        <v>28891.082648720476</v>
      </c>
      <c r="X53" s="47">
        <v>2016.4894239510513</v>
      </c>
      <c r="Y53" s="47">
        <v>645.94504105258738</v>
      </c>
      <c r="Z53" s="47">
        <v>28891.082648015621</v>
      </c>
      <c r="AA53" s="47">
        <v>2016.4894239510513</v>
      </c>
      <c r="AB53" s="47">
        <v>645.94504105258738</v>
      </c>
      <c r="AC53" s="50">
        <f t="shared" si="1"/>
        <v>63107.034226743381</v>
      </c>
      <c r="AD53" s="51">
        <f t="shared" si="2"/>
        <v>330242.19365959475</v>
      </c>
      <c r="AE53" s="51">
        <f t="shared" si="3"/>
        <v>883498.47577325662</v>
      </c>
    </row>
    <row r="54" spans="1:31" x14ac:dyDescent="0.25">
      <c r="A54" s="53">
        <v>51</v>
      </c>
      <c r="B54" s="42">
        <v>20920567000193</v>
      </c>
      <c r="C54" s="54" t="s">
        <v>916</v>
      </c>
      <c r="D54" s="41" t="s">
        <v>892</v>
      </c>
      <c r="E54" s="41" t="str">
        <f>VLOOKUP(A54,'[1]Acordo início'!$A$3:$F$855,6,FALSE)</f>
        <v>S</v>
      </c>
      <c r="F54" s="44">
        <v>1514963.1480056867</v>
      </c>
      <c r="G54" s="45">
        <v>1786368.36</v>
      </c>
      <c r="H54" s="46">
        <v>0</v>
      </c>
      <c r="I54" s="46">
        <v>0</v>
      </c>
      <c r="J54" s="46">
        <v>0</v>
      </c>
      <c r="K54" s="47">
        <v>0</v>
      </c>
      <c r="L54" s="47">
        <v>0</v>
      </c>
      <c r="M54" s="47">
        <v>0</v>
      </c>
      <c r="N54" s="48">
        <v>1514963.1480056867</v>
      </c>
      <c r="O54" s="48">
        <v>635315.26</v>
      </c>
      <c r="P54" s="48">
        <v>564104.14</v>
      </c>
      <c r="Q54" s="48">
        <v>1786368.36</v>
      </c>
      <c r="R54" s="49">
        <v>0</v>
      </c>
      <c r="S54" s="49">
        <v>69418.98</v>
      </c>
      <c r="T54" s="91">
        <v>0</v>
      </c>
      <c r="U54" s="91">
        <v>69418.98</v>
      </c>
      <c r="V54" s="50">
        <f t="shared" si="0"/>
        <v>138837.96</v>
      </c>
      <c r="W54" s="47">
        <v>54521.25011403035</v>
      </c>
      <c r="X54" s="47">
        <v>3805.3791743384645</v>
      </c>
      <c r="Y54" s="47">
        <v>1218.982741884387</v>
      </c>
      <c r="Z54" s="47">
        <v>54521.250112700196</v>
      </c>
      <c r="AA54" s="47">
        <v>3805.3791743384645</v>
      </c>
      <c r="AB54" s="47">
        <v>1218.982741884387</v>
      </c>
      <c r="AC54" s="50">
        <f t="shared" si="1"/>
        <v>119091.22405917625</v>
      </c>
      <c r="AD54" s="51">
        <f t="shared" si="2"/>
        <v>1376125.1880056867</v>
      </c>
      <c r="AE54" s="51">
        <f t="shared" si="3"/>
        <v>1667277.1359408239</v>
      </c>
    </row>
    <row r="55" spans="1:31" x14ac:dyDescent="0.25">
      <c r="A55" s="53">
        <v>52</v>
      </c>
      <c r="B55" s="42">
        <v>18349902000101</v>
      </c>
      <c r="C55" s="54" t="s">
        <v>51</v>
      </c>
      <c r="D55" s="41" t="s">
        <v>894</v>
      </c>
      <c r="E55" s="41" t="str">
        <f>VLOOKUP(A55,'[1]Acordo início'!$A$3:$F$855,6,FALSE)</f>
        <v>S</v>
      </c>
      <c r="F55" s="44">
        <v>259229.16444277414</v>
      </c>
      <c r="G55" s="45">
        <v>595607.99</v>
      </c>
      <c r="H55" s="46">
        <v>0</v>
      </c>
      <c r="I55" s="46">
        <v>0</v>
      </c>
      <c r="J55" s="46">
        <v>0</v>
      </c>
      <c r="K55" s="47">
        <v>0</v>
      </c>
      <c r="L55" s="47">
        <v>0</v>
      </c>
      <c r="M55" s="47">
        <v>0</v>
      </c>
      <c r="N55" s="48">
        <v>259229.16444277414</v>
      </c>
      <c r="O55" s="48">
        <v>104556.43</v>
      </c>
      <c r="P55" s="48">
        <v>15337.32</v>
      </c>
      <c r="Q55" s="48">
        <v>595607.99</v>
      </c>
      <c r="R55" s="49">
        <v>0</v>
      </c>
      <c r="S55" s="49">
        <v>11878.46</v>
      </c>
      <c r="T55" s="91">
        <v>0</v>
      </c>
      <c r="U55" s="91">
        <v>11878.46</v>
      </c>
      <c r="V55" s="50">
        <f t="shared" si="0"/>
        <v>23756.92</v>
      </c>
      <c r="W55" s="47">
        <v>18178.385268107329</v>
      </c>
      <c r="X55" s="47">
        <v>1268.7832464897078</v>
      </c>
      <c r="Y55" s="47">
        <v>406.43121481629134</v>
      </c>
      <c r="Z55" s="47">
        <v>18178.385267663831</v>
      </c>
      <c r="AA55" s="47">
        <v>1268.7832464897078</v>
      </c>
      <c r="AB55" s="47">
        <v>406.43121481629134</v>
      </c>
      <c r="AC55" s="50">
        <f t="shared" si="1"/>
        <v>39707.199458383162</v>
      </c>
      <c r="AD55" s="51">
        <f t="shared" si="2"/>
        <v>235472.24444277416</v>
      </c>
      <c r="AE55" s="51">
        <f t="shared" si="3"/>
        <v>555900.79054161685</v>
      </c>
    </row>
    <row r="56" spans="1:31" x14ac:dyDescent="0.25">
      <c r="A56" s="53">
        <v>53</v>
      </c>
      <c r="B56" s="42">
        <v>18175794000190</v>
      </c>
      <c r="C56" s="54" t="s">
        <v>52</v>
      </c>
      <c r="D56" s="41" t="s">
        <v>892</v>
      </c>
      <c r="E56" s="41" t="str">
        <f>VLOOKUP(A56,'[1]Acordo início'!$A$3:$F$855,6,FALSE)</f>
        <v>S</v>
      </c>
      <c r="F56" s="44">
        <v>313238.61536242877</v>
      </c>
      <c r="G56" s="45">
        <v>943587.04</v>
      </c>
      <c r="H56" s="46">
        <v>0</v>
      </c>
      <c r="I56" s="46">
        <v>0</v>
      </c>
      <c r="J56" s="46">
        <v>0</v>
      </c>
      <c r="K56" s="47">
        <v>0</v>
      </c>
      <c r="L56" s="47">
        <v>0</v>
      </c>
      <c r="M56" s="47">
        <v>0</v>
      </c>
      <c r="N56" s="48">
        <v>313238.61536242877</v>
      </c>
      <c r="O56" s="48">
        <v>133735.78</v>
      </c>
      <c r="P56" s="48">
        <v>84748.920000000013</v>
      </c>
      <c r="Q56" s="48">
        <v>943587.04</v>
      </c>
      <c r="R56" s="49">
        <v>0</v>
      </c>
      <c r="S56" s="49">
        <v>14353.29</v>
      </c>
      <c r="T56" s="91">
        <v>0</v>
      </c>
      <c r="U56" s="91">
        <v>14353.29</v>
      </c>
      <c r="V56" s="50">
        <f t="shared" si="0"/>
        <v>28706.58</v>
      </c>
      <c r="W56" s="47">
        <v>28798.956623928039</v>
      </c>
      <c r="X56" s="47">
        <v>2010.0593722661304</v>
      </c>
      <c r="Y56" s="47">
        <v>643.88529308155739</v>
      </c>
      <c r="Z56" s="47">
        <v>28798.956623225429</v>
      </c>
      <c r="AA56" s="47">
        <v>2010.0593722661304</v>
      </c>
      <c r="AB56" s="47">
        <v>643.88529308155739</v>
      </c>
      <c r="AC56" s="50">
        <f t="shared" si="1"/>
        <v>62905.802577848837</v>
      </c>
      <c r="AD56" s="51">
        <f t="shared" si="2"/>
        <v>284532.03536242875</v>
      </c>
      <c r="AE56" s="51">
        <f t="shared" si="3"/>
        <v>880681.23742215126</v>
      </c>
    </row>
    <row r="57" spans="1:31" x14ac:dyDescent="0.25">
      <c r="A57" s="53">
        <v>54</v>
      </c>
      <c r="B57" s="42">
        <v>18317685000160</v>
      </c>
      <c r="C57" s="54" t="s">
        <v>53</v>
      </c>
      <c r="D57" s="41" t="s">
        <v>894</v>
      </c>
      <c r="E57" s="41" t="str">
        <f>VLOOKUP(A57,'[1]Acordo início'!$A$3:$F$855,6,FALSE)</f>
        <v>S</v>
      </c>
      <c r="F57" s="44">
        <v>2324365.8536864542</v>
      </c>
      <c r="G57" s="45">
        <v>4466547.38</v>
      </c>
      <c r="H57" s="46">
        <v>0</v>
      </c>
      <c r="I57" s="46">
        <v>0</v>
      </c>
      <c r="J57" s="46">
        <v>0</v>
      </c>
      <c r="K57" s="47">
        <v>0</v>
      </c>
      <c r="L57" s="47">
        <v>0</v>
      </c>
      <c r="M57" s="47">
        <v>0</v>
      </c>
      <c r="N57" s="48">
        <v>2324365.8536864542</v>
      </c>
      <c r="O57" s="48">
        <v>751610.10000000009</v>
      </c>
      <c r="P57" s="48">
        <v>515183.82000000007</v>
      </c>
      <c r="Q57" s="48">
        <v>4466547.38</v>
      </c>
      <c r="R57" s="49">
        <v>0</v>
      </c>
      <c r="S57" s="49">
        <v>106507.61</v>
      </c>
      <c r="T57" s="91">
        <v>0</v>
      </c>
      <c r="U57" s="91">
        <v>106507.61</v>
      </c>
      <c r="V57" s="50">
        <f t="shared" si="0"/>
        <v>213015.22</v>
      </c>
      <c r="W57" s="47">
        <v>136322.24575951969</v>
      </c>
      <c r="X57" s="47">
        <v>9514.7824733906928</v>
      </c>
      <c r="Y57" s="47">
        <v>3047.8843490973745</v>
      </c>
      <c r="Z57" s="47">
        <v>136322.24575619382</v>
      </c>
      <c r="AA57" s="47">
        <v>9514.7824733906928</v>
      </c>
      <c r="AB57" s="47">
        <v>3047.8843490973745</v>
      </c>
      <c r="AC57" s="50">
        <f t="shared" si="1"/>
        <v>297769.82516068965</v>
      </c>
      <c r="AD57" s="51">
        <f t="shared" si="2"/>
        <v>2111350.633686454</v>
      </c>
      <c r="AE57" s="51">
        <f t="shared" si="3"/>
        <v>4168777.5548393102</v>
      </c>
    </row>
    <row r="58" spans="1:31" x14ac:dyDescent="0.25">
      <c r="A58" s="53">
        <v>55</v>
      </c>
      <c r="B58" s="42">
        <v>17947649000117</v>
      </c>
      <c r="C58" s="54" t="s">
        <v>917</v>
      </c>
      <c r="D58" s="41" t="s">
        <v>892</v>
      </c>
      <c r="E58" s="41" t="str">
        <f>VLOOKUP(A58,'[1]Acordo início'!$A$3:$F$855,6,FALSE)</f>
        <v>S</v>
      </c>
      <c r="F58" s="44">
        <v>288102.71226164087</v>
      </c>
      <c r="G58" s="45">
        <v>772900.75</v>
      </c>
      <c r="H58" s="46">
        <v>0</v>
      </c>
      <c r="I58" s="46">
        <v>0</v>
      </c>
      <c r="J58" s="46">
        <v>0</v>
      </c>
      <c r="K58" s="47">
        <v>0</v>
      </c>
      <c r="L58" s="47">
        <v>0</v>
      </c>
      <c r="M58" s="47">
        <v>0</v>
      </c>
      <c r="N58" s="48">
        <v>288102.71226164087</v>
      </c>
      <c r="O58" s="48">
        <v>104657.09</v>
      </c>
      <c r="P58" s="48">
        <v>41372.820000000007</v>
      </c>
      <c r="Q58" s="48">
        <v>772900.75</v>
      </c>
      <c r="R58" s="49">
        <v>0</v>
      </c>
      <c r="S58" s="49">
        <v>13201.51</v>
      </c>
      <c r="T58" s="91">
        <v>0</v>
      </c>
      <c r="U58" s="91">
        <v>13201.51</v>
      </c>
      <c r="V58" s="50">
        <f t="shared" si="0"/>
        <v>26403.02</v>
      </c>
      <c r="W58" s="47">
        <v>23589.488177535182</v>
      </c>
      <c r="X58" s="47">
        <v>1646.4579747593759</v>
      </c>
      <c r="Y58" s="47">
        <v>527.41231938299563</v>
      </c>
      <c r="Z58" s="47">
        <v>23589.488176959669</v>
      </c>
      <c r="AA58" s="47">
        <v>1646.4579747593759</v>
      </c>
      <c r="AB58" s="47">
        <v>527.41231938299563</v>
      </c>
      <c r="AC58" s="50">
        <f t="shared" si="1"/>
        <v>51526.716942779589</v>
      </c>
      <c r="AD58" s="51">
        <f t="shared" si="2"/>
        <v>261699.69226164088</v>
      </c>
      <c r="AE58" s="51">
        <f t="shared" si="3"/>
        <v>721374.0330572204</v>
      </c>
    </row>
    <row r="59" spans="1:31" x14ac:dyDescent="0.25">
      <c r="A59" s="53">
        <v>56</v>
      </c>
      <c r="B59" s="42">
        <v>17095043000109</v>
      </c>
      <c r="C59" s="54" t="s">
        <v>55</v>
      </c>
      <c r="D59" s="41" t="s">
        <v>892</v>
      </c>
      <c r="E59" s="41" t="str">
        <f>VLOOKUP(A59,'[1]Acordo início'!$A$3:$F$855,6,FALSE)</f>
        <v>S</v>
      </c>
      <c r="F59" s="44">
        <v>4347999.4089108091</v>
      </c>
      <c r="G59" s="45">
        <v>8895961.8000000007</v>
      </c>
      <c r="H59" s="46">
        <v>0</v>
      </c>
      <c r="I59" s="46">
        <v>0</v>
      </c>
      <c r="J59" s="46">
        <v>0</v>
      </c>
      <c r="K59" s="47">
        <v>0</v>
      </c>
      <c r="L59" s="47">
        <v>0</v>
      </c>
      <c r="M59" s="47">
        <v>0</v>
      </c>
      <c r="N59" s="48">
        <v>4347999.4089108091</v>
      </c>
      <c r="O59" s="48">
        <v>1807759.23</v>
      </c>
      <c r="P59" s="48">
        <v>3228238.17</v>
      </c>
      <c r="Q59" s="48">
        <v>8895961.8000000007</v>
      </c>
      <c r="R59" s="49">
        <v>0</v>
      </c>
      <c r="S59" s="49">
        <v>199235</v>
      </c>
      <c r="T59" s="91">
        <v>0</v>
      </c>
      <c r="U59" s="91">
        <v>199235</v>
      </c>
      <c r="V59" s="50">
        <f t="shared" si="0"/>
        <v>398470</v>
      </c>
      <c r="W59" s="47">
        <v>271511.16708948294</v>
      </c>
      <c r="X59" s="47">
        <v>18950.463143851644</v>
      </c>
      <c r="Y59" s="47">
        <v>6070.429900612231</v>
      </c>
      <c r="Z59" s="47">
        <v>271511.16708285891</v>
      </c>
      <c r="AA59" s="47">
        <v>18950.463143851644</v>
      </c>
      <c r="AB59" s="47">
        <v>6070.429900612231</v>
      </c>
      <c r="AC59" s="50">
        <f t="shared" si="1"/>
        <v>593064.12026126962</v>
      </c>
      <c r="AD59" s="51">
        <f t="shared" si="2"/>
        <v>3949529.4089108091</v>
      </c>
      <c r="AE59" s="51">
        <f t="shared" si="3"/>
        <v>8302897.6797387311</v>
      </c>
    </row>
    <row r="60" spans="1:31" x14ac:dyDescent="0.25">
      <c r="A60" s="53">
        <v>57</v>
      </c>
      <c r="B60" s="42">
        <v>18316182000170</v>
      </c>
      <c r="C60" s="54" t="s">
        <v>56</v>
      </c>
      <c r="D60" s="41" t="s">
        <v>894</v>
      </c>
      <c r="E60" s="41" t="str">
        <f>VLOOKUP(A60,'[1]Acordo início'!$A$3:$F$855,6,FALSE)</f>
        <v>S</v>
      </c>
      <c r="F60" s="44">
        <v>495972.51329999801</v>
      </c>
      <c r="G60" s="45">
        <v>365577.33</v>
      </c>
      <c r="H60" s="46">
        <v>0</v>
      </c>
      <c r="I60" s="46">
        <v>0</v>
      </c>
      <c r="J60" s="46">
        <v>0</v>
      </c>
      <c r="K60" s="47">
        <v>0</v>
      </c>
      <c r="L60" s="47">
        <v>0</v>
      </c>
      <c r="M60" s="47">
        <v>0</v>
      </c>
      <c r="N60" s="48">
        <v>495972.51329999801</v>
      </c>
      <c r="O60" s="48">
        <v>176214.97</v>
      </c>
      <c r="P60" s="48">
        <v>42782.51999999999</v>
      </c>
      <c r="Q60" s="48">
        <v>365577.33</v>
      </c>
      <c r="R60" s="49">
        <v>0</v>
      </c>
      <c r="S60" s="49">
        <v>22726.560000000001</v>
      </c>
      <c r="T60" s="91">
        <v>0</v>
      </c>
      <c r="U60" s="91">
        <v>22726.560000000001</v>
      </c>
      <c r="V60" s="50">
        <f t="shared" si="0"/>
        <v>45453.120000000003</v>
      </c>
      <c r="W60" s="47">
        <v>11157.683678143616</v>
      </c>
      <c r="X60" s="47">
        <v>778.76455535889431</v>
      </c>
      <c r="Y60" s="47">
        <v>249.46280238651616</v>
      </c>
      <c r="Z60" s="47">
        <v>11157.683677871401</v>
      </c>
      <c r="AA60" s="47">
        <v>778.76455535889431</v>
      </c>
      <c r="AB60" s="47">
        <v>249.46280238651616</v>
      </c>
      <c r="AC60" s="50">
        <f t="shared" si="1"/>
        <v>24371.822071505834</v>
      </c>
      <c r="AD60" s="51">
        <f t="shared" si="2"/>
        <v>450519.39329999802</v>
      </c>
      <c r="AE60" s="51">
        <f t="shared" si="3"/>
        <v>341205.50792849419</v>
      </c>
    </row>
    <row r="61" spans="1:31" x14ac:dyDescent="0.25">
      <c r="A61" s="53">
        <v>58</v>
      </c>
      <c r="B61" s="42">
        <v>17695008000112</v>
      </c>
      <c r="C61" s="54" t="s">
        <v>918</v>
      </c>
      <c r="D61" s="41" t="s">
        <v>892</v>
      </c>
      <c r="E61" s="41" t="str">
        <f>VLOOKUP(A61,'[1]Acordo início'!$A$3:$F$855,6,FALSE)</f>
        <v>S</v>
      </c>
      <c r="F61" s="44">
        <v>3674092.3891678317</v>
      </c>
      <c r="G61" s="45">
        <v>5235176.7</v>
      </c>
      <c r="H61" s="46">
        <v>0</v>
      </c>
      <c r="I61" s="46">
        <v>0</v>
      </c>
      <c r="J61" s="46">
        <v>0</v>
      </c>
      <c r="K61" s="47">
        <v>0</v>
      </c>
      <c r="L61" s="47">
        <v>0</v>
      </c>
      <c r="M61" s="47">
        <v>0</v>
      </c>
      <c r="N61" s="48">
        <v>3674092.3891678317</v>
      </c>
      <c r="O61" s="48">
        <v>1701236.09</v>
      </c>
      <c r="P61" s="48">
        <v>474585.44000000006</v>
      </c>
      <c r="Q61" s="48">
        <v>5235176.7</v>
      </c>
      <c r="R61" s="49">
        <v>0</v>
      </c>
      <c r="S61" s="49">
        <v>168355.08</v>
      </c>
      <c r="T61" s="91">
        <v>0</v>
      </c>
      <c r="U61" s="91">
        <v>168355.08</v>
      </c>
      <c r="V61" s="50">
        <f t="shared" si="0"/>
        <v>336710.16</v>
      </c>
      <c r="W61" s="47">
        <v>159781.36681308204</v>
      </c>
      <c r="X61" s="47">
        <v>11152.141310886213</v>
      </c>
      <c r="Y61" s="47">
        <v>3572.3819283762896</v>
      </c>
      <c r="Z61" s="47">
        <v>159781.36680918385</v>
      </c>
      <c r="AA61" s="47">
        <v>11152.141310886213</v>
      </c>
      <c r="AB61" s="47">
        <v>3572.3819283762896</v>
      </c>
      <c r="AC61" s="50">
        <f t="shared" si="1"/>
        <v>349011.78010079084</v>
      </c>
      <c r="AD61" s="51">
        <f t="shared" si="2"/>
        <v>3337382.2291678316</v>
      </c>
      <c r="AE61" s="51">
        <f t="shared" si="3"/>
        <v>4886164.9198992094</v>
      </c>
    </row>
    <row r="62" spans="1:31" x14ac:dyDescent="0.25">
      <c r="A62" s="53">
        <v>59</v>
      </c>
      <c r="B62" s="42">
        <v>18094755000168</v>
      </c>
      <c r="C62" s="54" t="s">
        <v>58</v>
      </c>
      <c r="D62" s="41" t="s">
        <v>892</v>
      </c>
      <c r="E62" s="41" t="str">
        <f>VLOOKUP(A62,'[1]Acordo início'!$A$3:$F$855,6,FALSE)</f>
        <v>S</v>
      </c>
      <c r="F62" s="44">
        <v>898629.30482126272</v>
      </c>
      <c r="G62" s="45">
        <v>2355778.2599999998</v>
      </c>
      <c r="H62" s="46">
        <v>0</v>
      </c>
      <c r="I62" s="46">
        <v>0</v>
      </c>
      <c r="J62" s="46">
        <v>0</v>
      </c>
      <c r="K62" s="47">
        <v>0</v>
      </c>
      <c r="L62" s="47">
        <v>0</v>
      </c>
      <c r="M62" s="47">
        <v>0</v>
      </c>
      <c r="N62" s="48">
        <v>898629.30482126272</v>
      </c>
      <c r="O62" s="48">
        <v>356741.54000000004</v>
      </c>
      <c r="P62" s="48">
        <v>358561.01</v>
      </c>
      <c r="Q62" s="48">
        <v>2355778.2599999998</v>
      </c>
      <c r="R62" s="49">
        <v>0</v>
      </c>
      <c r="S62" s="49">
        <v>41177.19</v>
      </c>
      <c r="T62" s="91">
        <v>0</v>
      </c>
      <c r="U62" s="91">
        <v>41177.19</v>
      </c>
      <c r="V62" s="50">
        <f t="shared" si="0"/>
        <v>82354.38</v>
      </c>
      <c r="W62" s="47">
        <v>71900.050675729115</v>
      </c>
      <c r="X62" s="47">
        <v>5018.3544013215969</v>
      </c>
      <c r="Y62" s="47">
        <v>1607.5368912308256</v>
      </c>
      <c r="Z62" s="47">
        <v>71900.050673974969</v>
      </c>
      <c r="AA62" s="47">
        <v>5018.3544013215969</v>
      </c>
      <c r="AB62" s="47">
        <v>1607.5368912308256</v>
      </c>
      <c r="AC62" s="50">
        <f t="shared" si="1"/>
        <v>157051.88393480889</v>
      </c>
      <c r="AD62" s="51">
        <f t="shared" si="2"/>
        <v>816274.92482126271</v>
      </c>
      <c r="AE62" s="51">
        <f t="shared" si="3"/>
        <v>2198726.3760651909</v>
      </c>
    </row>
    <row r="63" spans="1:31" x14ac:dyDescent="0.25">
      <c r="A63" s="53">
        <v>60</v>
      </c>
      <c r="B63" s="42">
        <v>18311043000153</v>
      </c>
      <c r="C63" s="54" t="s">
        <v>59</v>
      </c>
      <c r="D63" s="41" t="s">
        <v>894</v>
      </c>
      <c r="E63" s="41" t="str">
        <f>VLOOKUP(A63,'[1]Acordo início'!$A$3:$F$855,6,FALSE)</f>
        <v>S</v>
      </c>
      <c r="F63" s="44">
        <v>750532.02399787959</v>
      </c>
      <c r="G63" s="45">
        <v>1056409.7</v>
      </c>
      <c r="H63" s="46">
        <v>0</v>
      </c>
      <c r="I63" s="46">
        <v>0</v>
      </c>
      <c r="J63" s="46">
        <v>0</v>
      </c>
      <c r="K63" s="47">
        <v>0</v>
      </c>
      <c r="L63" s="47">
        <v>0</v>
      </c>
      <c r="M63" s="47">
        <v>0</v>
      </c>
      <c r="N63" s="48">
        <v>750532.02399787959</v>
      </c>
      <c r="O63" s="48">
        <v>323527.01</v>
      </c>
      <c r="P63" s="48">
        <v>147925.73000000001</v>
      </c>
      <c r="Q63" s="48">
        <v>1056409.7</v>
      </c>
      <c r="R63" s="49">
        <v>0</v>
      </c>
      <c r="S63" s="49">
        <v>34391.050000000003</v>
      </c>
      <c r="T63" s="91">
        <v>0</v>
      </c>
      <c r="U63" s="91">
        <v>34391.050000000003</v>
      </c>
      <c r="V63" s="50">
        <f t="shared" si="0"/>
        <v>68782.100000000006</v>
      </c>
      <c r="W63" s="47">
        <v>32242.385720783441</v>
      </c>
      <c r="X63" s="47">
        <v>2250.3978338032148</v>
      </c>
      <c r="Y63" s="47">
        <v>720.87326810396257</v>
      </c>
      <c r="Z63" s="47">
        <v>32242.385719996819</v>
      </c>
      <c r="AA63" s="47">
        <v>2250.3978338032148</v>
      </c>
      <c r="AB63" s="47">
        <v>720.87326810396257</v>
      </c>
      <c r="AC63" s="50">
        <f t="shared" si="1"/>
        <v>70427.313644594629</v>
      </c>
      <c r="AD63" s="51">
        <f t="shared" si="2"/>
        <v>681749.92399787961</v>
      </c>
      <c r="AE63" s="51">
        <f t="shared" si="3"/>
        <v>985982.38635540532</v>
      </c>
    </row>
    <row r="64" spans="1:31" x14ac:dyDescent="0.25">
      <c r="A64" s="53">
        <v>61</v>
      </c>
      <c r="B64" s="42">
        <v>18338129000170</v>
      </c>
      <c r="C64" s="54" t="s">
        <v>60</v>
      </c>
      <c r="D64" s="41" t="s">
        <v>892</v>
      </c>
      <c r="E64" s="41" t="str">
        <f>VLOOKUP(A64,'[1]Acordo início'!$A$3:$F$855,6,FALSE)</f>
        <v>S</v>
      </c>
      <c r="F64" s="44">
        <v>412669.6693771244</v>
      </c>
      <c r="G64" s="45">
        <v>298658.28000000003</v>
      </c>
      <c r="H64" s="46">
        <v>0</v>
      </c>
      <c r="I64" s="46">
        <v>0</v>
      </c>
      <c r="J64" s="46">
        <v>0</v>
      </c>
      <c r="K64" s="47">
        <v>0</v>
      </c>
      <c r="L64" s="47">
        <v>0</v>
      </c>
      <c r="M64" s="47">
        <v>0</v>
      </c>
      <c r="N64" s="48">
        <v>412669.6693771244</v>
      </c>
      <c r="O64" s="48">
        <v>145515.07999999999</v>
      </c>
      <c r="P64" s="48">
        <v>29248.240000000002</v>
      </c>
      <c r="Q64" s="48">
        <v>298658.28000000003</v>
      </c>
      <c r="R64" s="49">
        <v>0</v>
      </c>
      <c r="S64" s="49">
        <v>18909.439999999999</v>
      </c>
      <c r="T64" s="91">
        <v>0</v>
      </c>
      <c r="U64" s="91">
        <v>18909.439999999999</v>
      </c>
      <c r="V64" s="50">
        <f t="shared" si="0"/>
        <v>37818.879999999997</v>
      </c>
      <c r="W64" s="47">
        <v>9115.2661039360628</v>
      </c>
      <c r="X64" s="47">
        <v>636.21145384458714</v>
      </c>
      <c r="Y64" s="47">
        <v>203.7985564370328</v>
      </c>
      <c r="Z64" s="47">
        <v>9115.2661037136786</v>
      </c>
      <c r="AA64" s="47">
        <v>636.21145384458714</v>
      </c>
      <c r="AB64" s="47">
        <v>203.7985564370328</v>
      </c>
      <c r="AC64" s="50">
        <f t="shared" si="1"/>
        <v>19910.552228212979</v>
      </c>
      <c r="AD64" s="51">
        <f t="shared" si="2"/>
        <v>374850.7893771244</v>
      </c>
      <c r="AE64" s="51">
        <f t="shared" si="3"/>
        <v>278747.72777178703</v>
      </c>
    </row>
    <row r="65" spans="1:31" x14ac:dyDescent="0.25">
      <c r="A65" s="53">
        <v>62</v>
      </c>
      <c r="B65" s="42">
        <v>18715383000140</v>
      </c>
      <c r="C65" s="54" t="s">
        <v>61</v>
      </c>
      <c r="D65" s="41" t="s">
        <v>894</v>
      </c>
      <c r="E65" s="41" t="str">
        <f>VLOOKUP(A65,'[1]Acordo início'!$A$3:$F$855,6,FALSE)</f>
        <v>N</v>
      </c>
      <c r="F65" s="44">
        <v>74330431.928519517</v>
      </c>
      <c r="G65" s="45">
        <v>243957799.22</v>
      </c>
      <c r="H65" s="46">
        <v>0</v>
      </c>
      <c r="I65" s="46">
        <v>0</v>
      </c>
      <c r="J65" s="46">
        <v>0</v>
      </c>
      <c r="K65" s="47">
        <v>0</v>
      </c>
      <c r="L65" s="47">
        <v>0</v>
      </c>
      <c r="M65" s="47">
        <v>0</v>
      </c>
      <c r="N65" s="48">
        <v>74330431.928519517</v>
      </c>
      <c r="O65" s="48">
        <v>45857099.659999996</v>
      </c>
      <c r="P65" s="48">
        <v>156690220.44999999</v>
      </c>
      <c r="Q65" s="48">
        <v>243957799.22</v>
      </c>
      <c r="R65" s="49">
        <v>0</v>
      </c>
      <c r="S65" s="49">
        <v>0</v>
      </c>
      <c r="T65" s="91">
        <v>3405985.5697023831</v>
      </c>
      <c r="U65" s="91">
        <v>3405985.57</v>
      </c>
      <c r="V65" s="50">
        <f t="shared" si="0"/>
        <v>6811971.1397023834</v>
      </c>
      <c r="W65" s="47">
        <v>7445767.8920681328</v>
      </c>
      <c r="X65" s="47">
        <v>519686.72791203466</v>
      </c>
      <c r="Y65" s="47">
        <v>166472.01855285931</v>
      </c>
      <c r="Z65" s="47">
        <v>7445767.8918864774</v>
      </c>
      <c r="AA65" s="47">
        <v>519686.72791203466</v>
      </c>
      <c r="AB65" s="47">
        <v>166472.01855285931</v>
      </c>
      <c r="AC65" s="50">
        <f t="shared" si="1"/>
        <v>16263853.276884399</v>
      </c>
      <c r="AD65" s="51">
        <f t="shared" si="2"/>
        <v>67518460.788817137</v>
      </c>
      <c r="AE65" s="51">
        <f t="shared" si="3"/>
        <v>227693945.94311559</v>
      </c>
    </row>
    <row r="66" spans="1:31" x14ac:dyDescent="0.25">
      <c r="A66" s="53">
        <v>63</v>
      </c>
      <c r="B66" s="42">
        <v>17005653000166</v>
      </c>
      <c r="C66" s="54" t="s">
        <v>62</v>
      </c>
      <c r="D66" s="41" t="s">
        <v>892</v>
      </c>
      <c r="E66" s="41" t="str">
        <f>VLOOKUP(A66,'[1]Acordo início'!$A$3:$F$855,6,FALSE)</f>
        <v>S</v>
      </c>
      <c r="F66" s="44">
        <v>3942558.4572305693</v>
      </c>
      <c r="G66" s="45">
        <v>4817146.2300000004</v>
      </c>
      <c r="H66" s="46">
        <v>0</v>
      </c>
      <c r="I66" s="46">
        <v>0</v>
      </c>
      <c r="J66" s="46">
        <v>0</v>
      </c>
      <c r="K66" s="47">
        <v>0</v>
      </c>
      <c r="L66" s="47">
        <v>0</v>
      </c>
      <c r="M66" s="47">
        <v>0</v>
      </c>
      <c r="N66" s="48">
        <v>3942558.4572305693</v>
      </c>
      <c r="O66" s="48">
        <v>1599113.8399999999</v>
      </c>
      <c r="P66" s="48">
        <v>387683.23999999993</v>
      </c>
      <c r="Q66" s="48">
        <v>4817146.2300000004</v>
      </c>
      <c r="R66" s="49">
        <v>0</v>
      </c>
      <c r="S66" s="49">
        <v>180656.79</v>
      </c>
      <c r="T66" s="91">
        <v>0</v>
      </c>
      <c r="U66" s="91">
        <v>180656.79</v>
      </c>
      <c r="V66" s="50">
        <f t="shared" si="0"/>
        <v>361313.58</v>
      </c>
      <c r="W66" s="47">
        <v>147022.77558598123</v>
      </c>
      <c r="X66" s="47">
        <v>10261.639401117771</v>
      </c>
      <c r="Y66" s="47">
        <v>3287.1261339096254</v>
      </c>
      <c r="Z66" s="47">
        <v>147022.7755823943</v>
      </c>
      <c r="AA66" s="47">
        <v>10261.639401117771</v>
      </c>
      <c r="AB66" s="47">
        <v>3287.1261339096254</v>
      </c>
      <c r="AC66" s="50">
        <f t="shared" si="1"/>
        <v>321143.08223843027</v>
      </c>
      <c r="AD66" s="51">
        <f t="shared" si="2"/>
        <v>3581244.8772305693</v>
      </c>
      <c r="AE66" s="51">
        <f t="shared" si="3"/>
        <v>4496003.1477615703</v>
      </c>
    </row>
    <row r="67" spans="1:31" x14ac:dyDescent="0.25">
      <c r="A67" s="53">
        <v>64</v>
      </c>
      <c r="B67" s="42">
        <v>18363937000197</v>
      </c>
      <c r="C67" s="54" t="s">
        <v>63</v>
      </c>
      <c r="D67" s="41" t="s">
        <v>894</v>
      </c>
      <c r="E67" s="41" t="str">
        <f>VLOOKUP(A67,'[1]Acordo início'!$A$3:$F$855,6,FALSE)</f>
        <v>S</v>
      </c>
      <c r="F67" s="44">
        <v>728483.81553468399</v>
      </c>
      <c r="G67" s="45">
        <v>897341.7</v>
      </c>
      <c r="H67" s="46">
        <v>0</v>
      </c>
      <c r="I67" s="46">
        <v>0</v>
      </c>
      <c r="J67" s="46">
        <v>0</v>
      </c>
      <c r="K67" s="47">
        <v>0</v>
      </c>
      <c r="L67" s="47">
        <v>0</v>
      </c>
      <c r="M67" s="47">
        <v>0</v>
      </c>
      <c r="N67" s="48">
        <v>728483.81553468399</v>
      </c>
      <c r="O67" s="48">
        <v>773183.42</v>
      </c>
      <c r="P67" s="48">
        <v>184032.91999999998</v>
      </c>
      <c r="Q67" s="48">
        <v>897341.7</v>
      </c>
      <c r="R67" s="49">
        <v>0</v>
      </c>
      <c r="S67" s="49">
        <v>33380.75</v>
      </c>
      <c r="T67" s="91">
        <v>0</v>
      </c>
      <c r="U67" s="91">
        <v>33380.75</v>
      </c>
      <c r="V67" s="50">
        <f t="shared" si="0"/>
        <v>66761.5</v>
      </c>
      <c r="W67" s="47">
        <v>27387.515683268677</v>
      </c>
      <c r="X67" s="47">
        <v>1911.5460779054852</v>
      </c>
      <c r="Y67" s="47">
        <v>612.3283837250334</v>
      </c>
      <c r="Z67" s="47">
        <v>27387.515682600504</v>
      </c>
      <c r="AA67" s="47">
        <v>1911.5460779054852</v>
      </c>
      <c r="AB67" s="47">
        <v>612.3283837250334</v>
      </c>
      <c r="AC67" s="50">
        <f t="shared" si="1"/>
        <v>59822.78028913022</v>
      </c>
      <c r="AD67" s="51">
        <f t="shared" si="2"/>
        <v>661722.31553468399</v>
      </c>
      <c r="AE67" s="51">
        <f t="shared" si="3"/>
        <v>837518.91971086978</v>
      </c>
    </row>
    <row r="68" spans="1:31" x14ac:dyDescent="0.25">
      <c r="A68" s="53">
        <v>65</v>
      </c>
      <c r="B68" s="42">
        <v>17700758000135</v>
      </c>
      <c r="C68" s="54" t="s">
        <v>64</v>
      </c>
      <c r="D68" s="41" t="s">
        <v>892</v>
      </c>
      <c r="E68" s="41" t="str">
        <f>VLOOKUP(A68,'[1]Acordo início'!$A$3:$F$855,6,FALSE)</f>
        <v>S</v>
      </c>
      <c r="F68" s="44">
        <v>291603.57613342284</v>
      </c>
      <c r="G68" s="45">
        <v>774552.37</v>
      </c>
      <c r="H68" s="46">
        <v>0</v>
      </c>
      <c r="I68" s="46">
        <v>0</v>
      </c>
      <c r="J68" s="46">
        <v>0</v>
      </c>
      <c r="K68" s="47">
        <v>0</v>
      </c>
      <c r="L68" s="47">
        <v>0</v>
      </c>
      <c r="M68" s="47">
        <v>0</v>
      </c>
      <c r="N68" s="48">
        <v>291603.57613342284</v>
      </c>
      <c r="O68" s="48">
        <v>128465.79000000001</v>
      </c>
      <c r="P68" s="48">
        <v>73907.62999999999</v>
      </c>
      <c r="Q68" s="48">
        <v>774552.37</v>
      </c>
      <c r="R68" s="49">
        <v>0</v>
      </c>
      <c r="S68" s="49">
        <v>13361.92</v>
      </c>
      <c r="T68" s="91">
        <v>0</v>
      </c>
      <c r="U68" s="91">
        <v>13361.92</v>
      </c>
      <c r="V68" s="50">
        <f t="shared" si="0"/>
        <v>26723.84</v>
      </c>
      <c r="W68" s="47">
        <v>23639.896680574337</v>
      </c>
      <c r="X68" s="47">
        <v>1649.9762995826986</v>
      </c>
      <c r="Y68" s="47">
        <v>528.53934957985359</v>
      </c>
      <c r="Z68" s="47">
        <v>23639.896679997597</v>
      </c>
      <c r="AA68" s="47">
        <v>1649.9762995826986</v>
      </c>
      <c r="AB68" s="47">
        <v>528.53934957985359</v>
      </c>
      <c r="AC68" s="50">
        <f t="shared" si="1"/>
        <v>51636.824658897036</v>
      </c>
      <c r="AD68" s="51">
        <f t="shared" si="2"/>
        <v>264879.73613342282</v>
      </c>
      <c r="AE68" s="51">
        <f t="shared" si="3"/>
        <v>722915.54534110299</v>
      </c>
    </row>
    <row r="69" spans="1:31" x14ac:dyDescent="0.25">
      <c r="A69" s="53">
        <v>66</v>
      </c>
      <c r="B69" s="42">
        <v>18404897000184</v>
      </c>
      <c r="C69" s="54" t="s">
        <v>919</v>
      </c>
      <c r="D69" s="41" t="s">
        <v>892</v>
      </c>
      <c r="E69" s="41" t="str">
        <f>VLOOKUP(A69,'[1]Acordo início'!$A$3:$F$855,6,FALSE)</f>
        <v>S</v>
      </c>
      <c r="F69" s="44">
        <v>237417.66583045834</v>
      </c>
      <c r="G69" s="45">
        <v>459719.62</v>
      </c>
      <c r="H69" s="46">
        <v>0</v>
      </c>
      <c r="I69" s="46">
        <v>0</v>
      </c>
      <c r="J69" s="46">
        <v>0</v>
      </c>
      <c r="K69" s="47">
        <v>0</v>
      </c>
      <c r="L69" s="47">
        <v>0</v>
      </c>
      <c r="M69" s="47">
        <v>0</v>
      </c>
      <c r="N69" s="48">
        <v>237417.66583045834</v>
      </c>
      <c r="O69" s="48">
        <v>93074.11</v>
      </c>
      <c r="P69" s="48">
        <v>12864.970000000001</v>
      </c>
      <c r="Q69" s="48">
        <v>459719.62</v>
      </c>
      <c r="R69" s="49">
        <v>0</v>
      </c>
      <c r="S69" s="49">
        <v>10879.01</v>
      </c>
      <c r="T69" s="91">
        <v>0</v>
      </c>
      <c r="U69" s="91">
        <v>10879.01</v>
      </c>
      <c r="V69" s="50">
        <f t="shared" ref="V69:V132" si="4">SUM(R69:U69)</f>
        <v>21758.02</v>
      </c>
      <c r="W69" s="47">
        <v>14030.974062501498</v>
      </c>
      <c r="X69" s="47">
        <v>979.30946890350742</v>
      </c>
      <c r="Y69" s="47">
        <v>313.70365129642209</v>
      </c>
      <c r="Z69" s="47">
        <v>14030.974062159185</v>
      </c>
      <c r="AA69" s="47">
        <v>979.30946890350742</v>
      </c>
      <c r="AB69" s="47">
        <v>313.70365129642209</v>
      </c>
      <c r="AC69" s="50">
        <f t="shared" ref="AC69:AC132" si="5">SUM(W69:AB69)</f>
        <v>30647.974365060541</v>
      </c>
      <c r="AD69" s="51">
        <f t="shared" ref="AD69:AD132" si="6">N69-V69</f>
        <v>215659.64583045835</v>
      </c>
      <c r="AE69" s="51">
        <f t="shared" ref="AE69:AE132" si="7">Q69-AC69</f>
        <v>429071.64563493943</v>
      </c>
    </row>
    <row r="70" spans="1:31" x14ac:dyDescent="0.25">
      <c r="A70" s="53">
        <v>67</v>
      </c>
      <c r="B70" s="42">
        <v>18715391000196</v>
      </c>
      <c r="C70" s="54" t="s">
        <v>66</v>
      </c>
      <c r="D70" s="41" t="s">
        <v>894</v>
      </c>
      <c r="E70" s="41" t="str">
        <f>VLOOKUP(A70,'[1]Acordo início'!$A$3:$F$855,6,FALSE)</f>
        <v>S</v>
      </c>
      <c r="F70" s="44">
        <v>87093900.558751971</v>
      </c>
      <c r="G70" s="45">
        <v>69676851.980000004</v>
      </c>
      <c r="H70" s="46">
        <v>0</v>
      </c>
      <c r="I70" s="46">
        <v>0</v>
      </c>
      <c r="J70" s="46">
        <v>0</v>
      </c>
      <c r="K70" s="47">
        <v>0</v>
      </c>
      <c r="L70" s="47">
        <v>0</v>
      </c>
      <c r="M70" s="47">
        <v>0</v>
      </c>
      <c r="N70" s="48">
        <v>87093900.558751971</v>
      </c>
      <c r="O70" s="48">
        <v>34102611.709999993</v>
      </c>
      <c r="P70" s="48">
        <v>7783681.2999999998</v>
      </c>
      <c r="Q70" s="48">
        <v>69676851.980000004</v>
      </c>
      <c r="R70" s="49">
        <v>0</v>
      </c>
      <c r="S70" s="49">
        <v>3990836.07</v>
      </c>
      <c r="T70" s="91">
        <v>0</v>
      </c>
      <c r="U70" s="91">
        <v>3990836.07</v>
      </c>
      <c r="V70" s="50">
        <f t="shared" si="4"/>
        <v>7981672.1399999997</v>
      </c>
      <c r="W70" s="47">
        <v>2126587.7502584038</v>
      </c>
      <c r="X70" s="47">
        <v>148427.86473735169</v>
      </c>
      <c r="Y70" s="47">
        <v>47546.117545838337</v>
      </c>
      <c r="Z70" s="47">
        <v>2126587.7502065212</v>
      </c>
      <c r="AA70" s="47">
        <v>148427.86473735169</v>
      </c>
      <c r="AB70" s="47">
        <v>47546.117545838337</v>
      </c>
      <c r="AC70" s="50">
        <f t="shared" si="5"/>
        <v>4645123.4650313053</v>
      </c>
      <c r="AD70" s="51">
        <f t="shared" si="6"/>
        <v>79112228.41875197</v>
      </c>
      <c r="AE70" s="51">
        <f t="shared" si="7"/>
        <v>65031728.514968701</v>
      </c>
    </row>
    <row r="71" spans="1:31" x14ac:dyDescent="0.25">
      <c r="A71" s="53">
        <v>68</v>
      </c>
      <c r="B71" s="42">
        <v>18094771000150</v>
      </c>
      <c r="C71" s="54" t="s">
        <v>67</v>
      </c>
      <c r="D71" s="41" t="s">
        <v>892</v>
      </c>
      <c r="E71" s="41" t="str">
        <f>VLOOKUP(A71,'[1]Acordo início'!$A$3:$F$855,6,FALSE)</f>
        <v>S</v>
      </c>
      <c r="F71" s="44">
        <v>215068.5107405571</v>
      </c>
      <c r="G71" s="45">
        <v>313978.46999999997</v>
      </c>
      <c r="H71" s="46">
        <v>0</v>
      </c>
      <c r="I71" s="46">
        <v>0</v>
      </c>
      <c r="J71" s="46">
        <v>0</v>
      </c>
      <c r="K71" s="47">
        <v>0</v>
      </c>
      <c r="L71" s="47">
        <v>0</v>
      </c>
      <c r="M71" s="47">
        <v>0</v>
      </c>
      <c r="N71" s="48">
        <v>215068.5107405571</v>
      </c>
      <c r="O71" s="48">
        <v>92361.59</v>
      </c>
      <c r="P71" s="48">
        <v>14968.22</v>
      </c>
      <c r="Q71" s="48">
        <v>313978.46999999997</v>
      </c>
      <c r="R71" s="49">
        <v>0</v>
      </c>
      <c r="S71" s="49">
        <v>9854.92</v>
      </c>
      <c r="T71" s="91">
        <v>0</v>
      </c>
      <c r="U71" s="91">
        <v>9854.92</v>
      </c>
      <c r="V71" s="50">
        <f t="shared" si="4"/>
        <v>19709.84</v>
      </c>
      <c r="W71" s="47">
        <v>9582.8493736296296</v>
      </c>
      <c r="X71" s="47">
        <v>668.8470158142693</v>
      </c>
      <c r="Y71" s="47">
        <v>214.25275429489983</v>
      </c>
      <c r="Z71" s="47">
        <v>9582.8493733958367</v>
      </c>
      <c r="AA71" s="47">
        <v>668.8470158142693</v>
      </c>
      <c r="AB71" s="47">
        <v>214.25275429489983</v>
      </c>
      <c r="AC71" s="50">
        <f t="shared" si="5"/>
        <v>20931.898287243806</v>
      </c>
      <c r="AD71" s="51">
        <f t="shared" si="6"/>
        <v>195358.67074055711</v>
      </c>
      <c r="AE71" s="51">
        <f t="shared" si="7"/>
        <v>293046.57171275618</v>
      </c>
    </row>
    <row r="72" spans="1:31" x14ac:dyDescent="0.25">
      <c r="A72" s="53">
        <v>69</v>
      </c>
      <c r="B72" s="42">
        <v>17722935000184</v>
      </c>
      <c r="C72" s="54" t="s">
        <v>68</v>
      </c>
      <c r="D72" s="41" t="s">
        <v>892</v>
      </c>
      <c r="E72" s="41" t="str">
        <f>VLOOKUP(A72,'[1]Acordo início'!$A$3:$F$855,6,FALSE)</f>
        <v>S</v>
      </c>
      <c r="F72" s="44">
        <v>556536.46977045899</v>
      </c>
      <c r="G72" s="45">
        <v>1925104.36</v>
      </c>
      <c r="H72" s="46">
        <v>0</v>
      </c>
      <c r="I72" s="46">
        <v>0</v>
      </c>
      <c r="J72" s="46">
        <v>0</v>
      </c>
      <c r="K72" s="47">
        <v>0</v>
      </c>
      <c r="L72" s="47">
        <v>0</v>
      </c>
      <c r="M72" s="47">
        <v>0</v>
      </c>
      <c r="N72" s="48">
        <v>556536.46977045899</v>
      </c>
      <c r="O72" s="48">
        <v>234161.46</v>
      </c>
      <c r="P72" s="48">
        <v>327133.38000000006</v>
      </c>
      <c r="Q72" s="48">
        <v>1925104.36</v>
      </c>
      <c r="R72" s="49">
        <v>0</v>
      </c>
      <c r="S72" s="49">
        <v>25501.74</v>
      </c>
      <c r="T72" s="91">
        <v>0</v>
      </c>
      <c r="U72" s="91">
        <v>25501.74</v>
      </c>
      <c r="V72" s="50">
        <f t="shared" si="4"/>
        <v>51003.48</v>
      </c>
      <c r="W72" s="47">
        <v>58755.572785715653</v>
      </c>
      <c r="X72" s="47">
        <v>4100.9190469305258</v>
      </c>
      <c r="Y72" s="47">
        <v>1313.653466593722</v>
      </c>
      <c r="Z72" s="47">
        <v>58755.572784282187</v>
      </c>
      <c r="AA72" s="47">
        <v>4100.9190469305258</v>
      </c>
      <c r="AB72" s="47">
        <v>1313.653466593722</v>
      </c>
      <c r="AC72" s="50">
        <f t="shared" si="5"/>
        <v>128340.29059704633</v>
      </c>
      <c r="AD72" s="51">
        <f t="shared" si="6"/>
        <v>505532.98977045901</v>
      </c>
      <c r="AE72" s="51">
        <f t="shared" si="7"/>
        <v>1796764.0694029538</v>
      </c>
    </row>
    <row r="73" spans="1:31" x14ac:dyDescent="0.25">
      <c r="A73" s="53">
        <v>70</v>
      </c>
      <c r="B73" s="42">
        <v>18296640000156</v>
      </c>
      <c r="C73" s="54" t="s">
        <v>69</v>
      </c>
      <c r="D73" s="41" t="s">
        <v>892</v>
      </c>
      <c r="E73" s="41" t="str">
        <f>VLOOKUP(A73,'[1]Acordo início'!$A$3:$F$855,6,FALSE)</f>
        <v>S</v>
      </c>
      <c r="F73" s="44">
        <v>192469.63791165102</v>
      </c>
      <c r="G73" s="45">
        <v>336019.04</v>
      </c>
      <c r="H73" s="46">
        <v>0</v>
      </c>
      <c r="I73" s="46">
        <v>0</v>
      </c>
      <c r="J73" s="46">
        <v>0</v>
      </c>
      <c r="K73" s="47">
        <v>0</v>
      </c>
      <c r="L73" s="47">
        <v>0</v>
      </c>
      <c r="M73" s="47">
        <v>0</v>
      </c>
      <c r="N73" s="48">
        <v>192469.63791165102</v>
      </c>
      <c r="O73" s="48">
        <v>97135.58</v>
      </c>
      <c r="P73" s="48">
        <v>69739.909999999989</v>
      </c>
      <c r="Q73" s="48">
        <v>336019.04</v>
      </c>
      <c r="R73" s="49">
        <v>0</v>
      </c>
      <c r="S73" s="49">
        <v>8819.39</v>
      </c>
      <c r="T73" s="91">
        <v>0</v>
      </c>
      <c r="U73" s="91">
        <v>8819.39</v>
      </c>
      <c r="V73" s="50">
        <f t="shared" si="4"/>
        <v>17638.78</v>
      </c>
      <c r="W73" s="47">
        <v>10255.543378638302</v>
      </c>
      <c r="X73" s="47">
        <v>715.79853933965512</v>
      </c>
      <c r="Y73" s="47">
        <v>229.29280530179423</v>
      </c>
      <c r="Z73" s="47">
        <v>10255.543378388098</v>
      </c>
      <c r="AA73" s="47">
        <v>715.79853933965512</v>
      </c>
      <c r="AB73" s="47">
        <v>229.29280530179423</v>
      </c>
      <c r="AC73" s="50">
        <f t="shared" si="5"/>
        <v>22401.269446309299</v>
      </c>
      <c r="AD73" s="51">
        <f t="shared" si="6"/>
        <v>174830.85791165102</v>
      </c>
      <c r="AE73" s="51">
        <f t="shared" si="7"/>
        <v>313617.77055369067</v>
      </c>
    </row>
    <row r="74" spans="1:31" x14ac:dyDescent="0.25">
      <c r="A74" s="53">
        <v>71</v>
      </c>
      <c r="B74" s="42">
        <v>18239590000175</v>
      </c>
      <c r="C74" s="54" t="s">
        <v>70</v>
      </c>
      <c r="D74" s="41" t="s">
        <v>892</v>
      </c>
      <c r="E74" s="41" t="str">
        <f>VLOOKUP(A74,'[1]Acordo início'!$A$3:$F$855,6,FALSE)</f>
        <v>S</v>
      </c>
      <c r="F74" s="44">
        <v>1959674.43</v>
      </c>
      <c r="G74" s="45">
        <v>4257589.0999999996</v>
      </c>
      <c r="H74" s="46">
        <v>1959674.43</v>
      </c>
      <c r="I74" s="46">
        <v>374975.82</v>
      </c>
      <c r="J74" s="46">
        <v>0</v>
      </c>
      <c r="K74" s="47">
        <v>0</v>
      </c>
      <c r="L74" s="47">
        <v>0</v>
      </c>
      <c r="M74" s="47">
        <v>911232.7699999999</v>
      </c>
      <c r="N74" s="48">
        <v>0</v>
      </c>
      <c r="O74" s="48">
        <v>0</v>
      </c>
      <c r="P74" s="48">
        <v>0</v>
      </c>
      <c r="Q74" s="48">
        <v>4257589.0999999996</v>
      </c>
      <c r="R74" s="49">
        <v>0</v>
      </c>
      <c r="S74" s="49">
        <v>0</v>
      </c>
      <c r="T74" s="91">
        <v>0</v>
      </c>
      <c r="U74" s="91">
        <v>0</v>
      </c>
      <c r="V74" s="50">
        <f t="shared" si="4"/>
        <v>0</v>
      </c>
      <c r="W74" s="47">
        <v>129944.68835725573</v>
      </c>
      <c r="X74" s="47">
        <v>9069.6528391478041</v>
      </c>
      <c r="Y74" s="47">
        <v>2905.295314684603</v>
      </c>
      <c r="Z74" s="47">
        <v>129944.68835408546</v>
      </c>
      <c r="AA74" s="47">
        <v>9069.6528391478041</v>
      </c>
      <c r="AB74" s="47">
        <v>2905.295314684603</v>
      </c>
      <c r="AC74" s="50">
        <f t="shared" si="5"/>
        <v>283839.27301900595</v>
      </c>
      <c r="AD74" s="51">
        <f t="shared" si="6"/>
        <v>0</v>
      </c>
      <c r="AE74" s="51">
        <f t="shared" si="7"/>
        <v>3973749.8269809936</v>
      </c>
    </row>
    <row r="75" spans="1:31" x14ac:dyDescent="0.25">
      <c r="A75" s="53">
        <v>72</v>
      </c>
      <c r="B75" s="42">
        <v>18194076000160</v>
      </c>
      <c r="C75" s="54" t="s">
        <v>71</v>
      </c>
      <c r="D75" s="41" t="s">
        <v>892</v>
      </c>
      <c r="E75" s="41" t="str">
        <f>VLOOKUP(A75,'[1]Acordo início'!$A$3:$F$855,6,FALSE)</f>
        <v>S</v>
      </c>
      <c r="F75" s="44">
        <v>253872.39490009818</v>
      </c>
      <c r="G75" s="45">
        <v>619300.18000000005</v>
      </c>
      <c r="H75" s="46">
        <v>0</v>
      </c>
      <c r="I75" s="46">
        <v>0</v>
      </c>
      <c r="J75" s="46">
        <v>0</v>
      </c>
      <c r="K75" s="47">
        <v>0</v>
      </c>
      <c r="L75" s="47">
        <v>0</v>
      </c>
      <c r="M75" s="47">
        <v>0</v>
      </c>
      <c r="N75" s="48">
        <v>253872.39490009818</v>
      </c>
      <c r="O75" s="48">
        <v>117694.88</v>
      </c>
      <c r="P75" s="48">
        <v>87548.9</v>
      </c>
      <c r="Q75" s="48">
        <v>619300.18000000005</v>
      </c>
      <c r="R75" s="49">
        <v>0</v>
      </c>
      <c r="S75" s="49">
        <v>11633</v>
      </c>
      <c r="T75" s="91">
        <v>0</v>
      </c>
      <c r="U75" s="91">
        <v>11633</v>
      </c>
      <c r="V75" s="50">
        <f t="shared" si="4"/>
        <v>23266</v>
      </c>
      <c r="W75" s="47">
        <v>18901.488076740741</v>
      </c>
      <c r="X75" s="47">
        <v>1319.2531158181648</v>
      </c>
      <c r="Y75" s="47">
        <v>422.59830274051757</v>
      </c>
      <c r="Z75" s="47">
        <v>18901.488076279602</v>
      </c>
      <c r="AA75" s="47">
        <v>1319.2531158181648</v>
      </c>
      <c r="AB75" s="47">
        <v>422.59830274051757</v>
      </c>
      <c r="AC75" s="50">
        <f t="shared" si="5"/>
        <v>41286.678990137705</v>
      </c>
      <c r="AD75" s="51">
        <f t="shared" si="6"/>
        <v>230606.39490009818</v>
      </c>
      <c r="AE75" s="51">
        <f t="shared" si="7"/>
        <v>578013.5010098624</v>
      </c>
    </row>
    <row r="76" spans="1:31" x14ac:dyDescent="0.25">
      <c r="A76" s="53">
        <v>73</v>
      </c>
      <c r="B76" s="42">
        <v>18803072000132</v>
      </c>
      <c r="C76" s="54" t="s">
        <v>920</v>
      </c>
      <c r="D76" s="41" t="s">
        <v>894</v>
      </c>
      <c r="E76" s="41" t="str">
        <f>VLOOKUP(A76,'[1]Acordo início'!$A$3:$F$855,6,FALSE)</f>
        <v>S</v>
      </c>
      <c r="F76" s="44">
        <v>1547721.0212417112</v>
      </c>
      <c r="G76" s="45">
        <v>4525151.38</v>
      </c>
      <c r="H76" s="46">
        <v>0</v>
      </c>
      <c r="I76" s="46">
        <v>0</v>
      </c>
      <c r="J76" s="46">
        <v>0</v>
      </c>
      <c r="K76" s="47">
        <v>0</v>
      </c>
      <c r="L76" s="47">
        <v>0</v>
      </c>
      <c r="M76" s="47">
        <v>0</v>
      </c>
      <c r="N76" s="48">
        <v>1547721.0212417112</v>
      </c>
      <c r="O76" s="48">
        <v>614449.05000000005</v>
      </c>
      <c r="P76" s="48">
        <v>527043.20000000007</v>
      </c>
      <c r="Q76" s="48">
        <v>4525151.38</v>
      </c>
      <c r="R76" s="49">
        <v>0</v>
      </c>
      <c r="S76" s="49">
        <v>70920.02</v>
      </c>
      <c r="T76" s="91">
        <v>0</v>
      </c>
      <c r="U76" s="91">
        <v>70920.02</v>
      </c>
      <c r="V76" s="50">
        <f t="shared" si="4"/>
        <v>141840.04</v>
      </c>
      <c r="W76" s="47">
        <v>138110.88208122025</v>
      </c>
      <c r="X76" s="47">
        <v>9639.6225934324939</v>
      </c>
      <c r="Y76" s="47">
        <v>3087.8745694811778</v>
      </c>
      <c r="Z76" s="47">
        <v>138110.88207785075</v>
      </c>
      <c r="AA76" s="47">
        <v>9639.6225934324939</v>
      </c>
      <c r="AB76" s="47">
        <v>3087.8745694811778</v>
      </c>
      <c r="AC76" s="50">
        <f t="shared" si="5"/>
        <v>301676.75848489837</v>
      </c>
      <c r="AD76" s="51">
        <f t="shared" si="6"/>
        <v>1405880.9812417112</v>
      </c>
      <c r="AE76" s="51">
        <f t="shared" si="7"/>
        <v>4223474.6215151018</v>
      </c>
    </row>
    <row r="77" spans="1:31" x14ac:dyDescent="0.25">
      <c r="A77" s="53">
        <v>74</v>
      </c>
      <c r="B77" s="42">
        <v>18301002000186</v>
      </c>
      <c r="C77" s="54" t="s">
        <v>73</v>
      </c>
      <c r="D77" s="41" t="s">
        <v>892</v>
      </c>
      <c r="E77" s="41" t="str">
        <f>VLOOKUP(A77,'[1]Acordo início'!$A$3:$F$855,6,FALSE)</f>
        <v>S</v>
      </c>
      <c r="F77" s="44">
        <v>2288652.566168868</v>
      </c>
      <c r="G77" s="45">
        <v>4598847.76</v>
      </c>
      <c r="H77" s="46">
        <v>0</v>
      </c>
      <c r="I77" s="46">
        <v>0</v>
      </c>
      <c r="J77" s="46">
        <v>0</v>
      </c>
      <c r="K77" s="47">
        <v>0</v>
      </c>
      <c r="L77" s="47">
        <v>0</v>
      </c>
      <c r="M77" s="47">
        <v>0</v>
      </c>
      <c r="N77" s="48">
        <v>2288652.566168868</v>
      </c>
      <c r="O77" s="48">
        <v>946541.29</v>
      </c>
      <c r="P77" s="48">
        <v>1427651.45</v>
      </c>
      <c r="Q77" s="48">
        <v>4598847.76</v>
      </c>
      <c r="R77" s="49">
        <v>0</v>
      </c>
      <c r="S77" s="49">
        <v>104871.15</v>
      </c>
      <c r="T77" s="91">
        <v>0</v>
      </c>
      <c r="U77" s="91">
        <v>104871.15</v>
      </c>
      <c r="V77" s="50">
        <f t="shared" si="4"/>
        <v>209742.3</v>
      </c>
      <c r="W77" s="47">
        <v>140360.14867717575</v>
      </c>
      <c r="X77" s="47">
        <v>9796.6129823887732</v>
      </c>
      <c r="Y77" s="47">
        <v>3138.1635330803674</v>
      </c>
      <c r="Z77" s="47">
        <v>140360.14867375136</v>
      </c>
      <c r="AA77" s="47">
        <v>9796.6129823887732</v>
      </c>
      <c r="AB77" s="47">
        <v>3138.1635330803674</v>
      </c>
      <c r="AC77" s="50">
        <f t="shared" si="5"/>
        <v>306589.85038186534</v>
      </c>
      <c r="AD77" s="51">
        <f t="shared" si="6"/>
        <v>2078910.2661688679</v>
      </c>
      <c r="AE77" s="51">
        <f t="shared" si="7"/>
        <v>4292257.9096181346</v>
      </c>
    </row>
    <row r="78" spans="1:31" x14ac:dyDescent="0.25">
      <c r="A78" s="53">
        <v>75</v>
      </c>
      <c r="B78" s="42">
        <v>18684217000123</v>
      </c>
      <c r="C78" s="54" t="s">
        <v>74</v>
      </c>
      <c r="D78" s="41" t="s">
        <v>892</v>
      </c>
      <c r="E78" s="41" t="str">
        <f>VLOOKUP(A78,'[1]Acordo início'!$A$3:$F$855,6,FALSE)</f>
        <v>S</v>
      </c>
      <c r="F78" s="44">
        <v>419033.57368147327</v>
      </c>
      <c r="G78" s="45">
        <v>799041.89</v>
      </c>
      <c r="H78" s="46">
        <v>0</v>
      </c>
      <c r="I78" s="46">
        <v>0</v>
      </c>
      <c r="J78" s="46">
        <v>0</v>
      </c>
      <c r="K78" s="47">
        <v>0</v>
      </c>
      <c r="L78" s="47">
        <v>0</v>
      </c>
      <c r="M78" s="47">
        <v>0</v>
      </c>
      <c r="N78" s="48">
        <v>419033.57368147327</v>
      </c>
      <c r="O78" s="48">
        <v>158588.91</v>
      </c>
      <c r="P78" s="48">
        <v>110327.86999999998</v>
      </c>
      <c r="Q78" s="48">
        <v>799041.89</v>
      </c>
      <c r="R78" s="49">
        <v>0</v>
      </c>
      <c r="S78" s="49">
        <v>19201.05</v>
      </c>
      <c r="T78" s="91">
        <v>0</v>
      </c>
      <c r="U78" s="91">
        <v>19201.05</v>
      </c>
      <c r="V78" s="50">
        <f t="shared" si="4"/>
        <v>38402.1</v>
      </c>
      <c r="W78" s="47">
        <v>24387.3345975109</v>
      </c>
      <c r="X78" s="47">
        <v>1702.1446683796821</v>
      </c>
      <c r="Y78" s="47">
        <v>545.25052035216913</v>
      </c>
      <c r="Z78" s="47">
        <v>24387.334596915924</v>
      </c>
      <c r="AA78" s="47">
        <v>1702.1446683796821</v>
      </c>
      <c r="AB78" s="47">
        <v>545.25052035216913</v>
      </c>
      <c r="AC78" s="50">
        <f t="shared" si="5"/>
        <v>53269.459571890533</v>
      </c>
      <c r="AD78" s="51">
        <f t="shared" si="6"/>
        <v>380631.47368147329</v>
      </c>
      <c r="AE78" s="51">
        <f t="shared" si="7"/>
        <v>745772.43042810948</v>
      </c>
    </row>
    <row r="79" spans="1:31" x14ac:dyDescent="0.25">
      <c r="A79" s="53">
        <v>76</v>
      </c>
      <c r="B79" s="42">
        <v>18187815000197</v>
      </c>
      <c r="C79" s="54" t="s">
        <v>75</v>
      </c>
      <c r="D79" s="41" t="s">
        <v>892</v>
      </c>
      <c r="E79" s="41" t="str">
        <f>VLOOKUP(A79,'[1]Acordo início'!$A$3:$F$855,6,FALSE)</f>
        <v>S</v>
      </c>
      <c r="F79" s="44">
        <v>466903.97401209781</v>
      </c>
      <c r="G79" s="45">
        <v>617363.80000000005</v>
      </c>
      <c r="H79" s="46">
        <v>0</v>
      </c>
      <c r="I79" s="46">
        <v>0</v>
      </c>
      <c r="J79" s="46">
        <v>0</v>
      </c>
      <c r="K79" s="47">
        <v>0</v>
      </c>
      <c r="L79" s="47">
        <v>0</v>
      </c>
      <c r="M79" s="47">
        <v>0</v>
      </c>
      <c r="N79" s="48">
        <v>466903.97401209781</v>
      </c>
      <c r="O79" s="48">
        <v>190695.89</v>
      </c>
      <c r="P79" s="48">
        <v>141589.87</v>
      </c>
      <c r="Q79" s="48">
        <v>617363.80000000005</v>
      </c>
      <c r="R79" s="49">
        <v>0</v>
      </c>
      <c r="S79" s="49">
        <v>21394.58</v>
      </c>
      <c r="T79" s="91">
        <v>0</v>
      </c>
      <c r="U79" s="91">
        <v>21394.58</v>
      </c>
      <c r="V79" s="50">
        <f t="shared" si="4"/>
        <v>42789.16</v>
      </c>
      <c r="W79" s="47">
        <v>18842.388291830128</v>
      </c>
      <c r="X79" s="47">
        <v>1315.1281720533691</v>
      </c>
      <c r="Y79" s="47">
        <v>421.27695340049979</v>
      </c>
      <c r="Z79" s="47">
        <v>18842.388291370429</v>
      </c>
      <c r="AA79" s="47">
        <v>1315.1281720533691</v>
      </c>
      <c r="AB79" s="47">
        <v>421.27695340049979</v>
      </c>
      <c r="AC79" s="50">
        <f t="shared" si="5"/>
        <v>41157.58683410829</v>
      </c>
      <c r="AD79" s="51">
        <f t="shared" si="6"/>
        <v>424114.81401209778</v>
      </c>
      <c r="AE79" s="51">
        <f t="shared" si="7"/>
        <v>576206.21316589171</v>
      </c>
    </row>
    <row r="80" spans="1:31" x14ac:dyDescent="0.25">
      <c r="A80" s="53">
        <v>77</v>
      </c>
      <c r="B80" s="42">
        <v>18317693000106</v>
      </c>
      <c r="C80" s="54" t="s">
        <v>76</v>
      </c>
      <c r="D80" s="41" t="s">
        <v>892</v>
      </c>
      <c r="E80" s="41" t="str">
        <f>VLOOKUP(A80,'[1]Acordo início'!$A$3:$F$855,6,FALSE)</f>
        <v>S</v>
      </c>
      <c r="F80" s="44">
        <v>340138.11291097105</v>
      </c>
      <c r="G80" s="45">
        <v>676822.09</v>
      </c>
      <c r="H80" s="46">
        <v>0</v>
      </c>
      <c r="I80" s="46">
        <v>0</v>
      </c>
      <c r="J80" s="46">
        <v>0</v>
      </c>
      <c r="K80" s="47">
        <v>0</v>
      </c>
      <c r="L80" s="47">
        <v>0</v>
      </c>
      <c r="M80" s="47">
        <v>0</v>
      </c>
      <c r="N80" s="48">
        <v>340138.11291097105</v>
      </c>
      <c r="O80" s="48">
        <v>143831.38</v>
      </c>
      <c r="P80" s="48">
        <v>60328.71</v>
      </c>
      <c r="Q80" s="48">
        <v>676822.09</v>
      </c>
      <c r="R80" s="49">
        <v>0</v>
      </c>
      <c r="S80" s="49">
        <v>15585.88</v>
      </c>
      <c r="T80" s="91">
        <v>0</v>
      </c>
      <c r="U80" s="91">
        <v>15585.88</v>
      </c>
      <c r="V80" s="50">
        <f t="shared" si="4"/>
        <v>31171.759999999998</v>
      </c>
      <c r="W80" s="47">
        <v>20657.098008266687</v>
      </c>
      <c r="X80" s="47">
        <v>1441.7881174499671</v>
      </c>
      <c r="Y80" s="47">
        <v>461.85012113307204</v>
      </c>
      <c r="Z80" s="47">
        <v>20657.098007762714</v>
      </c>
      <c r="AA80" s="47">
        <v>1441.7881174499671</v>
      </c>
      <c r="AB80" s="47">
        <v>461.85012113307204</v>
      </c>
      <c r="AC80" s="50">
        <f t="shared" si="5"/>
        <v>45121.472493195484</v>
      </c>
      <c r="AD80" s="51">
        <f t="shared" si="6"/>
        <v>308966.35291097104</v>
      </c>
      <c r="AE80" s="51">
        <f t="shared" si="7"/>
        <v>631700.61750680453</v>
      </c>
    </row>
    <row r="81" spans="1:31" x14ac:dyDescent="0.25">
      <c r="A81" s="53">
        <v>78</v>
      </c>
      <c r="B81" s="42">
        <v>18334276000171</v>
      </c>
      <c r="C81" s="54" t="s">
        <v>77</v>
      </c>
      <c r="D81" s="41" t="s">
        <v>894</v>
      </c>
      <c r="E81" s="41" t="str">
        <f>VLOOKUP(A81,'[1]Acordo início'!$A$3:$F$855,6,FALSE)</f>
        <v>N</v>
      </c>
      <c r="F81" s="44">
        <v>414705.83246123331</v>
      </c>
      <c r="G81" s="45">
        <v>1249193.51</v>
      </c>
      <c r="H81" s="46">
        <v>0</v>
      </c>
      <c r="I81" s="46">
        <v>0</v>
      </c>
      <c r="J81" s="46">
        <v>0</v>
      </c>
      <c r="K81" s="47">
        <v>0</v>
      </c>
      <c r="L81" s="47">
        <v>0</v>
      </c>
      <c r="M81" s="47">
        <v>0</v>
      </c>
      <c r="N81" s="48">
        <v>414705.83246123331</v>
      </c>
      <c r="O81" s="48">
        <v>166546.89000000001</v>
      </c>
      <c r="P81" s="48">
        <v>83134.51999999999</v>
      </c>
      <c r="Q81" s="48">
        <v>1249193.51</v>
      </c>
      <c r="R81" s="49">
        <v>0</v>
      </c>
      <c r="S81" s="49">
        <v>0</v>
      </c>
      <c r="T81" s="91">
        <v>19002.74281189029</v>
      </c>
      <c r="U81" s="91">
        <v>19002.740000000002</v>
      </c>
      <c r="V81" s="50">
        <f t="shared" si="4"/>
        <v>38005.482811890295</v>
      </c>
      <c r="W81" s="47">
        <v>38126.286458617818</v>
      </c>
      <c r="X81" s="47">
        <v>2661.0720807216244</v>
      </c>
      <c r="Y81" s="47">
        <v>852.42515731009803</v>
      </c>
      <c r="Z81" s="47">
        <v>38126.286457687645</v>
      </c>
      <c r="AA81" s="47">
        <v>2661.0720807216244</v>
      </c>
      <c r="AB81" s="47">
        <v>852.42515731009803</v>
      </c>
      <c r="AC81" s="50">
        <f t="shared" si="5"/>
        <v>83279.567392368903</v>
      </c>
      <c r="AD81" s="51">
        <f t="shared" si="6"/>
        <v>376700.349649343</v>
      </c>
      <c r="AE81" s="51">
        <f t="shared" si="7"/>
        <v>1165913.9426076312</v>
      </c>
    </row>
    <row r="82" spans="1:31" x14ac:dyDescent="0.25">
      <c r="A82" s="53">
        <v>79</v>
      </c>
      <c r="B82" s="42">
        <v>18675892000196</v>
      </c>
      <c r="C82" s="54" t="s">
        <v>78</v>
      </c>
      <c r="D82" s="41" t="s">
        <v>892</v>
      </c>
      <c r="E82" s="41" t="str">
        <f>VLOOKUP(A82,'[1]Acordo início'!$A$3:$F$855,6,FALSE)</f>
        <v>S</v>
      </c>
      <c r="F82" s="44">
        <v>615890.47134664468</v>
      </c>
      <c r="G82" s="45">
        <v>1263089.8899999999</v>
      </c>
      <c r="H82" s="46">
        <v>0</v>
      </c>
      <c r="I82" s="46">
        <v>0</v>
      </c>
      <c r="J82" s="46">
        <v>0</v>
      </c>
      <c r="K82" s="47">
        <v>0</v>
      </c>
      <c r="L82" s="47">
        <v>0</v>
      </c>
      <c r="M82" s="47">
        <v>0</v>
      </c>
      <c r="N82" s="48">
        <v>615890.47134664468</v>
      </c>
      <c r="O82" s="48">
        <v>263097.38</v>
      </c>
      <c r="P82" s="48">
        <v>330030.49999999994</v>
      </c>
      <c r="Q82" s="48">
        <v>1263089.8899999999</v>
      </c>
      <c r="R82" s="49">
        <v>0</v>
      </c>
      <c r="S82" s="49">
        <v>28221.47</v>
      </c>
      <c r="T82" s="91">
        <v>0</v>
      </c>
      <c r="U82" s="91">
        <v>28221.47</v>
      </c>
      <c r="V82" s="50">
        <f t="shared" si="4"/>
        <v>56442.94</v>
      </c>
      <c r="W82" s="47">
        <v>38550.413920125255</v>
      </c>
      <c r="X82" s="47">
        <v>2690.6745899434391</v>
      </c>
      <c r="Y82" s="47">
        <v>861.9077728931137</v>
      </c>
      <c r="Z82" s="47">
        <v>38550.413919184735</v>
      </c>
      <c r="AA82" s="47">
        <v>2690.6745899434391</v>
      </c>
      <c r="AB82" s="47">
        <v>861.9077728931137</v>
      </c>
      <c r="AC82" s="50">
        <f t="shared" si="5"/>
        <v>84205.992564983084</v>
      </c>
      <c r="AD82" s="51">
        <f t="shared" si="6"/>
        <v>559447.53134664474</v>
      </c>
      <c r="AE82" s="51">
        <f t="shared" si="7"/>
        <v>1178883.8974350169</v>
      </c>
    </row>
    <row r="83" spans="1:31" x14ac:dyDescent="0.25">
      <c r="A83" s="53">
        <v>80</v>
      </c>
      <c r="B83" s="42">
        <v>18244368000160</v>
      </c>
      <c r="C83" s="54" t="s">
        <v>79</v>
      </c>
      <c r="D83" s="41" t="s">
        <v>892</v>
      </c>
      <c r="E83" s="41" t="str">
        <f>VLOOKUP(A83,'[1]Acordo início'!$A$3:$F$855,6,FALSE)</f>
        <v>S</v>
      </c>
      <c r="F83" s="44">
        <v>805574.82606948912</v>
      </c>
      <c r="G83" s="45">
        <v>1880339.79</v>
      </c>
      <c r="H83" s="46">
        <v>0</v>
      </c>
      <c r="I83" s="46">
        <v>0</v>
      </c>
      <c r="J83" s="46">
        <v>0</v>
      </c>
      <c r="K83" s="47">
        <v>0</v>
      </c>
      <c r="L83" s="47">
        <v>0</v>
      </c>
      <c r="M83" s="47">
        <v>0</v>
      </c>
      <c r="N83" s="48">
        <v>805574.82606948912</v>
      </c>
      <c r="O83" s="48">
        <v>0</v>
      </c>
      <c r="P83" s="48">
        <v>219809.22</v>
      </c>
      <c r="Q83" s="48">
        <v>1880339.79</v>
      </c>
      <c r="R83" s="49">
        <v>0</v>
      </c>
      <c r="S83" s="49">
        <v>36913.230000000003</v>
      </c>
      <c r="T83" s="91">
        <v>0</v>
      </c>
      <c r="U83" s="91">
        <v>36913.230000000003</v>
      </c>
      <c r="V83" s="50">
        <f t="shared" si="4"/>
        <v>73826.460000000006</v>
      </c>
      <c r="W83" s="47">
        <v>57389.325789382485</v>
      </c>
      <c r="X83" s="47">
        <v>4005.560120714144</v>
      </c>
      <c r="Y83" s="47">
        <v>1283.1070006524919</v>
      </c>
      <c r="Z83" s="47">
        <v>57389.32578798235</v>
      </c>
      <c r="AA83" s="47">
        <v>4005.560120714144</v>
      </c>
      <c r="AB83" s="47">
        <v>1283.1070006524919</v>
      </c>
      <c r="AC83" s="50">
        <f t="shared" si="5"/>
        <v>125355.98582009811</v>
      </c>
      <c r="AD83" s="51">
        <f t="shared" si="6"/>
        <v>731748.36606948916</v>
      </c>
      <c r="AE83" s="51">
        <f t="shared" si="7"/>
        <v>1754983.804179902</v>
      </c>
    </row>
    <row r="84" spans="1:31" x14ac:dyDescent="0.25">
      <c r="A84" s="53">
        <v>81</v>
      </c>
      <c r="B84" s="42">
        <v>18363945000133</v>
      </c>
      <c r="C84" s="54" t="s">
        <v>80</v>
      </c>
      <c r="D84" s="41" t="s">
        <v>892</v>
      </c>
      <c r="E84" s="41" t="str">
        <f>VLOOKUP(A84,'[1]Acordo início'!$A$3:$F$855,6,FALSE)</f>
        <v>S</v>
      </c>
      <c r="F84" s="44">
        <v>382315.75647143472</v>
      </c>
      <c r="G84" s="45">
        <v>608023.61</v>
      </c>
      <c r="H84" s="46">
        <v>0</v>
      </c>
      <c r="I84" s="46">
        <v>0</v>
      </c>
      <c r="J84" s="46">
        <v>0</v>
      </c>
      <c r="K84" s="47">
        <v>0</v>
      </c>
      <c r="L84" s="47">
        <v>0</v>
      </c>
      <c r="M84" s="47">
        <v>0</v>
      </c>
      <c r="N84" s="48">
        <v>382315.75647143472</v>
      </c>
      <c r="O84" s="48">
        <v>150580.15000000002</v>
      </c>
      <c r="P84" s="48">
        <v>109478.9</v>
      </c>
      <c r="Q84" s="48">
        <v>608023.61</v>
      </c>
      <c r="R84" s="49">
        <v>0</v>
      </c>
      <c r="S84" s="49">
        <v>17518.560000000001</v>
      </c>
      <c r="T84" s="91">
        <v>0</v>
      </c>
      <c r="U84" s="91">
        <v>17518.560000000001</v>
      </c>
      <c r="V84" s="50">
        <f t="shared" si="4"/>
        <v>35037.120000000003</v>
      </c>
      <c r="W84" s="47">
        <v>18557.318935581374</v>
      </c>
      <c r="X84" s="47">
        <v>1295.2313980571337</v>
      </c>
      <c r="Y84" s="47">
        <v>414.90339034425023</v>
      </c>
      <c r="Z84" s="47">
        <v>18557.318935128627</v>
      </c>
      <c r="AA84" s="47">
        <v>1295.2313980571337</v>
      </c>
      <c r="AB84" s="47">
        <v>414.90339034425023</v>
      </c>
      <c r="AC84" s="50">
        <f t="shared" si="5"/>
        <v>40534.907447512771</v>
      </c>
      <c r="AD84" s="51">
        <f t="shared" si="6"/>
        <v>347278.63647143473</v>
      </c>
      <c r="AE84" s="51">
        <f t="shared" si="7"/>
        <v>567488.70255248726</v>
      </c>
    </row>
    <row r="85" spans="1:31" x14ac:dyDescent="0.25">
      <c r="A85" s="53">
        <v>82</v>
      </c>
      <c r="B85" s="42">
        <v>18125138000182</v>
      </c>
      <c r="C85" s="54" t="s">
        <v>921</v>
      </c>
      <c r="D85" s="41" t="s">
        <v>892</v>
      </c>
      <c r="E85" s="41" t="str">
        <f>VLOOKUP(A85,'[1]Acordo início'!$A$3:$F$855,6,FALSE)</f>
        <v>S</v>
      </c>
      <c r="F85" s="44">
        <v>974555.22916567628</v>
      </c>
      <c r="G85" s="45">
        <v>997862.65</v>
      </c>
      <c r="H85" s="46">
        <v>0</v>
      </c>
      <c r="I85" s="46">
        <v>0</v>
      </c>
      <c r="J85" s="46">
        <v>0</v>
      </c>
      <c r="K85" s="47">
        <v>0</v>
      </c>
      <c r="L85" s="47">
        <v>0</v>
      </c>
      <c r="M85" s="47">
        <v>0</v>
      </c>
      <c r="N85" s="48">
        <v>974555.22916567628</v>
      </c>
      <c r="O85" s="48">
        <v>417237.68000000005</v>
      </c>
      <c r="P85" s="48">
        <v>78438.700000000012</v>
      </c>
      <c r="Q85" s="48">
        <v>997862.65</v>
      </c>
      <c r="R85" s="49">
        <v>0</v>
      </c>
      <c r="S85" s="49">
        <v>44656.29</v>
      </c>
      <c r="T85" s="91">
        <v>0</v>
      </c>
      <c r="U85" s="91">
        <v>44656.29</v>
      </c>
      <c r="V85" s="50">
        <f t="shared" si="4"/>
        <v>89312.58</v>
      </c>
      <c r="W85" s="47">
        <v>30455.487535222943</v>
      </c>
      <c r="X85" s="47">
        <v>2125.6790291578081</v>
      </c>
      <c r="Y85" s="47">
        <v>680.92190886060143</v>
      </c>
      <c r="Z85" s="47">
        <v>30455.487534479918</v>
      </c>
      <c r="AA85" s="47">
        <v>2125.6790291578081</v>
      </c>
      <c r="AB85" s="47">
        <v>680.92190886060143</v>
      </c>
      <c r="AC85" s="50">
        <f t="shared" si="5"/>
        <v>66524.176945739688</v>
      </c>
      <c r="AD85" s="51">
        <f t="shared" si="6"/>
        <v>885242.64916567632</v>
      </c>
      <c r="AE85" s="51">
        <f t="shared" si="7"/>
        <v>931338.47305426036</v>
      </c>
    </row>
    <row r="86" spans="1:31" x14ac:dyDescent="0.25">
      <c r="A86" s="53">
        <v>83</v>
      </c>
      <c r="B86" s="42">
        <v>17912023000175</v>
      </c>
      <c r="C86" s="54" t="s">
        <v>82</v>
      </c>
      <c r="D86" s="41" t="s">
        <v>892</v>
      </c>
      <c r="E86" s="41" t="str">
        <f>VLOOKUP(A86,'[1]Acordo início'!$A$3:$F$855,6,FALSE)</f>
        <v>S</v>
      </c>
      <c r="F86" s="44">
        <v>739917.00982319738</v>
      </c>
      <c r="G86" s="45">
        <v>2356006.0699999998</v>
      </c>
      <c r="H86" s="46">
        <v>0</v>
      </c>
      <c r="I86" s="46">
        <v>0</v>
      </c>
      <c r="J86" s="46">
        <v>0</v>
      </c>
      <c r="K86" s="47">
        <v>0</v>
      </c>
      <c r="L86" s="47">
        <v>0</v>
      </c>
      <c r="M86" s="47">
        <v>0</v>
      </c>
      <c r="N86" s="48">
        <v>739917.00982319738</v>
      </c>
      <c r="O86" s="48">
        <v>297015.82</v>
      </c>
      <c r="P86" s="48">
        <v>360902.11</v>
      </c>
      <c r="Q86" s="48">
        <v>2356006.0699999998</v>
      </c>
      <c r="R86" s="49">
        <v>0</v>
      </c>
      <c r="S86" s="49">
        <v>33904.639999999999</v>
      </c>
      <c r="T86" s="91">
        <v>0</v>
      </c>
      <c r="U86" s="91">
        <v>33904.639999999999</v>
      </c>
      <c r="V86" s="50">
        <f t="shared" si="4"/>
        <v>67809.279999999999</v>
      </c>
      <c r="W86" s="47">
        <v>71907.003520874932</v>
      </c>
      <c r="X86" s="47">
        <v>5018.8396838869257</v>
      </c>
      <c r="Y86" s="47">
        <v>1607.692342513069</v>
      </c>
      <c r="Z86" s="47">
        <v>71907.003519120612</v>
      </c>
      <c r="AA86" s="47">
        <v>5018.8396838869257</v>
      </c>
      <c r="AB86" s="47">
        <v>1607.692342513069</v>
      </c>
      <c r="AC86" s="50">
        <f t="shared" si="5"/>
        <v>157067.07109279555</v>
      </c>
      <c r="AD86" s="51">
        <f t="shared" si="6"/>
        <v>672107.72982319735</v>
      </c>
      <c r="AE86" s="51">
        <f t="shared" si="7"/>
        <v>2198938.9989072043</v>
      </c>
    </row>
    <row r="87" spans="1:31" x14ac:dyDescent="0.25">
      <c r="A87" s="53">
        <v>84</v>
      </c>
      <c r="B87" s="42">
        <v>17847641000189</v>
      </c>
      <c r="C87" s="54" t="s">
        <v>83</v>
      </c>
      <c r="D87" s="41" t="s">
        <v>892</v>
      </c>
      <c r="E87" s="41" t="str">
        <f>VLOOKUP(A87,'[1]Acordo início'!$A$3:$F$855,6,FALSE)</f>
        <v>S</v>
      </c>
      <c r="F87" s="44">
        <v>717760.18476296391</v>
      </c>
      <c r="G87" s="45">
        <v>1684993.13</v>
      </c>
      <c r="H87" s="46">
        <v>0</v>
      </c>
      <c r="I87" s="46">
        <v>0</v>
      </c>
      <c r="J87" s="46">
        <v>0</v>
      </c>
      <c r="K87" s="47">
        <v>0</v>
      </c>
      <c r="L87" s="47">
        <v>0</v>
      </c>
      <c r="M87" s="47">
        <v>0</v>
      </c>
      <c r="N87" s="48">
        <v>717760.18476296391</v>
      </c>
      <c r="O87" s="48">
        <v>298339.08</v>
      </c>
      <c r="P87" s="48">
        <v>285788.48</v>
      </c>
      <c r="Q87" s="48">
        <v>1684993.13</v>
      </c>
      <c r="R87" s="49">
        <v>0</v>
      </c>
      <c r="S87" s="49">
        <v>32889.370000000003</v>
      </c>
      <c r="T87" s="91">
        <v>0</v>
      </c>
      <c r="U87" s="91">
        <v>32889.370000000003</v>
      </c>
      <c r="V87" s="50">
        <f t="shared" si="4"/>
        <v>65778.740000000005</v>
      </c>
      <c r="W87" s="47">
        <v>51427.204867340093</v>
      </c>
      <c r="X87" s="47">
        <v>3589.4263977313458</v>
      </c>
      <c r="Y87" s="47">
        <v>1149.8062694000505</v>
      </c>
      <c r="Z87" s="47">
        <v>51427.20486608542</v>
      </c>
      <c r="AA87" s="47">
        <v>3589.4263977313458</v>
      </c>
      <c r="AB87" s="47">
        <v>1149.8062694000505</v>
      </c>
      <c r="AC87" s="50">
        <f t="shared" si="5"/>
        <v>112332.87506768832</v>
      </c>
      <c r="AD87" s="51">
        <f t="shared" si="6"/>
        <v>651981.44476296392</v>
      </c>
      <c r="AE87" s="51">
        <f t="shared" si="7"/>
        <v>1572660.2549323116</v>
      </c>
    </row>
    <row r="88" spans="1:31" x14ac:dyDescent="0.25">
      <c r="A88" s="53">
        <v>85</v>
      </c>
      <c r="B88" s="42">
        <v>18017418000177</v>
      </c>
      <c r="C88" s="54" t="s">
        <v>84</v>
      </c>
      <c r="D88" s="41" t="s">
        <v>892</v>
      </c>
      <c r="E88" s="41" t="str">
        <f>VLOOKUP(A88,'[1]Acordo início'!$A$3:$F$855,6,FALSE)</f>
        <v>S</v>
      </c>
      <c r="F88" s="44">
        <v>235495.90420436097</v>
      </c>
      <c r="G88" s="45">
        <v>539737.71</v>
      </c>
      <c r="H88" s="46">
        <v>0</v>
      </c>
      <c r="I88" s="46">
        <v>0</v>
      </c>
      <c r="J88" s="46">
        <v>0</v>
      </c>
      <c r="K88" s="47">
        <v>0</v>
      </c>
      <c r="L88" s="47">
        <v>0</v>
      </c>
      <c r="M88" s="47">
        <v>0</v>
      </c>
      <c r="N88" s="48">
        <v>235495.90420436097</v>
      </c>
      <c r="O88" s="48">
        <v>105669.51</v>
      </c>
      <c r="P88" s="48">
        <v>15947.689999999999</v>
      </c>
      <c r="Q88" s="48">
        <v>539737.71</v>
      </c>
      <c r="R88" s="49">
        <v>0</v>
      </c>
      <c r="S88" s="49">
        <v>10790.95</v>
      </c>
      <c r="T88" s="91">
        <v>0</v>
      </c>
      <c r="U88" s="91">
        <v>10790.95</v>
      </c>
      <c r="V88" s="50">
        <f t="shared" si="4"/>
        <v>21581.9</v>
      </c>
      <c r="W88" s="47">
        <v>16473.183989913334</v>
      </c>
      <c r="X88" s="47">
        <v>1149.7665801711025</v>
      </c>
      <c r="Y88" s="47">
        <v>368.30642998083187</v>
      </c>
      <c r="Z88" s="47">
        <v>16473.183989511439</v>
      </c>
      <c r="AA88" s="47">
        <v>1149.7665801711025</v>
      </c>
      <c r="AB88" s="47">
        <v>368.30642998083187</v>
      </c>
      <c r="AC88" s="50">
        <f t="shared" si="5"/>
        <v>35982.513999728639</v>
      </c>
      <c r="AD88" s="51">
        <f t="shared" si="6"/>
        <v>213914.00420436097</v>
      </c>
      <c r="AE88" s="51">
        <f t="shared" si="7"/>
        <v>503755.1960002713</v>
      </c>
    </row>
    <row r="89" spans="1:31" x14ac:dyDescent="0.25">
      <c r="A89" s="53">
        <v>86</v>
      </c>
      <c r="B89" s="42">
        <v>18017442000106</v>
      </c>
      <c r="C89" s="54" t="s">
        <v>922</v>
      </c>
      <c r="D89" s="41" t="s">
        <v>894</v>
      </c>
      <c r="E89" s="41" t="str">
        <f>VLOOKUP(A89,'[1]Acordo início'!$A$3:$F$855,6,FALSE)</f>
        <v>S</v>
      </c>
      <c r="F89" s="44">
        <v>792211.71882333979</v>
      </c>
      <c r="G89" s="45">
        <v>2496051.9700000002</v>
      </c>
      <c r="H89" s="46">
        <v>0</v>
      </c>
      <c r="I89" s="46">
        <v>0</v>
      </c>
      <c r="J89" s="46">
        <v>0</v>
      </c>
      <c r="K89" s="47">
        <v>0</v>
      </c>
      <c r="L89" s="47">
        <v>0</v>
      </c>
      <c r="M89" s="47">
        <v>0</v>
      </c>
      <c r="N89" s="48">
        <v>792211.71882333979</v>
      </c>
      <c r="O89" s="48">
        <v>337384.82999999996</v>
      </c>
      <c r="P89" s="48">
        <v>266391.99000000005</v>
      </c>
      <c r="Q89" s="48">
        <v>2496051.9700000002</v>
      </c>
      <c r="R89" s="49">
        <v>0</v>
      </c>
      <c r="S89" s="49">
        <v>36300.9</v>
      </c>
      <c r="T89" s="91">
        <v>0</v>
      </c>
      <c r="U89" s="91">
        <v>36300.9</v>
      </c>
      <c r="V89" s="50">
        <f t="shared" si="4"/>
        <v>72601.8</v>
      </c>
      <c r="W89" s="47">
        <v>76181.305578173458</v>
      </c>
      <c r="X89" s="47">
        <v>5317.1699679441899</v>
      </c>
      <c r="Y89" s="47">
        <v>1703.2569238561337</v>
      </c>
      <c r="Z89" s="47">
        <v>76181.305576314859</v>
      </c>
      <c r="AA89" s="47">
        <v>5317.1699679441899</v>
      </c>
      <c r="AB89" s="47">
        <v>1703.2569238561337</v>
      </c>
      <c r="AC89" s="50">
        <f t="shared" si="5"/>
        <v>166403.46493808896</v>
      </c>
      <c r="AD89" s="51">
        <f t="shared" si="6"/>
        <v>719609.91882333974</v>
      </c>
      <c r="AE89" s="51">
        <f t="shared" si="7"/>
        <v>2329648.5050619114</v>
      </c>
    </row>
    <row r="90" spans="1:31" x14ac:dyDescent="0.25">
      <c r="A90" s="53">
        <v>87</v>
      </c>
      <c r="B90" s="42">
        <v>18128272000137</v>
      </c>
      <c r="C90" s="54" t="s">
        <v>923</v>
      </c>
      <c r="D90" s="41" t="s">
        <v>892</v>
      </c>
      <c r="E90" s="41" t="str">
        <f>VLOOKUP(A90,'[1]Acordo início'!$A$3:$F$855,6,FALSE)</f>
        <v>S</v>
      </c>
      <c r="F90" s="44">
        <v>203960.31662165819</v>
      </c>
      <c r="G90" s="45">
        <v>456017.71</v>
      </c>
      <c r="H90" s="46">
        <v>0</v>
      </c>
      <c r="I90" s="46">
        <v>0</v>
      </c>
      <c r="J90" s="46">
        <v>0</v>
      </c>
      <c r="K90" s="47">
        <v>0</v>
      </c>
      <c r="L90" s="47">
        <v>0</v>
      </c>
      <c r="M90" s="47">
        <v>0</v>
      </c>
      <c r="N90" s="48">
        <v>203960.31662165819</v>
      </c>
      <c r="O90" s="48">
        <v>88607.090000000011</v>
      </c>
      <c r="P90" s="48">
        <v>59742.45</v>
      </c>
      <c r="Q90" s="48">
        <v>456017.71</v>
      </c>
      <c r="R90" s="49">
        <v>0</v>
      </c>
      <c r="S90" s="49">
        <v>9345.91</v>
      </c>
      <c r="T90" s="91">
        <v>0</v>
      </c>
      <c r="U90" s="91">
        <v>9345.91</v>
      </c>
      <c r="V90" s="50">
        <f t="shared" si="4"/>
        <v>18691.82</v>
      </c>
      <c r="W90" s="47">
        <v>13917.989201686029</v>
      </c>
      <c r="X90" s="47">
        <v>971.42354854285031</v>
      </c>
      <c r="Y90" s="47">
        <v>311.17754275818771</v>
      </c>
      <c r="Z90" s="47">
        <v>13917.989201346472</v>
      </c>
      <c r="AA90" s="47">
        <v>971.42354854285031</v>
      </c>
      <c r="AB90" s="47">
        <v>311.17754275818771</v>
      </c>
      <c r="AC90" s="50">
        <f t="shared" si="5"/>
        <v>30401.180585634578</v>
      </c>
      <c r="AD90" s="51">
        <f t="shared" si="6"/>
        <v>185268.49662165818</v>
      </c>
      <c r="AE90" s="51">
        <f t="shared" si="7"/>
        <v>425616.52941436542</v>
      </c>
    </row>
    <row r="91" spans="1:31" x14ac:dyDescent="0.25">
      <c r="A91" s="53">
        <v>88</v>
      </c>
      <c r="B91" s="42">
        <v>18307389000188</v>
      </c>
      <c r="C91" s="54" t="s">
        <v>87</v>
      </c>
      <c r="D91" s="41" t="s">
        <v>892</v>
      </c>
      <c r="E91" s="41" t="str">
        <f>VLOOKUP(A91,'[1]Acordo início'!$A$3:$F$855,6,FALSE)</f>
        <v>S</v>
      </c>
      <c r="F91" s="44">
        <v>450492.52423548826</v>
      </c>
      <c r="G91" s="45">
        <v>494118.85</v>
      </c>
      <c r="H91" s="46">
        <v>0</v>
      </c>
      <c r="I91" s="46">
        <v>0</v>
      </c>
      <c r="J91" s="46">
        <v>0</v>
      </c>
      <c r="K91" s="47">
        <v>0</v>
      </c>
      <c r="L91" s="47">
        <v>0</v>
      </c>
      <c r="M91" s="47">
        <v>0</v>
      </c>
      <c r="N91" s="48">
        <v>450492.52423548826</v>
      </c>
      <c r="O91" s="48">
        <v>177241.41</v>
      </c>
      <c r="P91" s="48">
        <v>37304.99</v>
      </c>
      <c r="Q91" s="48">
        <v>494118.85</v>
      </c>
      <c r="R91" s="49">
        <v>0</v>
      </c>
      <c r="S91" s="49">
        <v>20642.57</v>
      </c>
      <c r="T91" s="91">
        <v>0</v>
      </c>
      <c r="U91" s="91">
        <v>20642.57</v>
      </c>
      <c r="V91" s="50">
        <f t="shared" si="4"/>
        <v>41285.14</v>
      </c>
      <c r="W91" s="47">
        <v>15080.863598844155</v>
      </c>
      <c r="X91" s="47">
        <v>1052.5878285999243</v>
      </c>
      <c r="Y91" s="47">
        <v>337.17701669083294</v>
      </c>
      <c r="Z91" s="47">
        <v>15080.863598476226</v>
      </c>
      <c r="AA91" s="47">
        <v>1052.5878285999243</v>
      </c>
      <c r="AB91" s="47">
        <v>337.17701669083294</v>
      </c>
      <c r="AC91" s="50">
        <f t="shared" si="5"/>
        <v>32941.256887901895</v>
      </c>
      <c r="AD91" s="51">
        <f t="shared" si="6"/>
        <v>409207.38423548825</v>
      </c>
      <c r="AE91" s="51">
        <f t="shared" si="7"/>
        <v>461177.59311209805</v>
      </c>
    </row>
    <row r="92" spans="1:31" x14ac:dyDescent="0.25">
      <c r="A92" s="53">
        <v>89</v>
      </c>
      <c r="B92" s="42">
        <v>18025890000151</v>
      </c>
      <c r="C92" s="54" t="s">
        <v>924</v>
      </c>
      <c r="D92" s="41" t="s">
        <v>892</v>
      </c>
      <c r="E92" s="41" t="str">
        <f>VLOOKUP(A92,'[1]Acordo início'!$A$3:$F$855,6,FALSE)</f>
        <v>S</v>
      </c>
      <c r="F92" s="44">
        <v>502722.52332653414</v>
      </c>
      <c r="G92" s="45">
        <v>1501948.18</v>
      </c>
      <c r="H92" s="46">
        <v>0</v>
      </c>
      <c r="I92" s="46">
        <v>0</v>
      </c>
      <c r="J92" s="46">
        <v>0</v>
      </c>
      <c r="K92" s="47">
        <v>0</v>
      </c>
      <c r="L92" s="47">
        <v>0</v>
      </c>
      <c r="M92" s="47">
        <v>0</v>
      </c>
      <c r="N92" s="48">
        <v>502722.52332653414</v>
      </c>
      <c r="O92" s="48">
        <v>207974.28000000003</v>
      </c>
      <c r="P92" s="48">
        <v>275532.24000000005</v>
      </c>
      <c r="Q92" s="48">
        <v>1501948.18</v>
      </c>
      <c r="R92" s="49">
        <v>0</v>
      </c>
      <c r="S92" s="49">
        <v>23035.86</v>
      </c>
      <c r="T92" s="91">
        <v>0</v>
      </c>
      <c r="U92" s="91">
        <v>23035.86</v>
      </c>
      <c r="V92" s="50">
        <f t="shared" si="4"/>
        <v>46071.72</v>
      </c>
      <c r="W92" s="47">
        <v>45840.541039906042</v>
      </c>
      <c r="X92" s="47">
        <v>3199.4981745434347</v>
      </c>
      <c r="Y92" s="47">
        <v>1024.899984674209</v>
      </c>
      <c r="Z92" s="47">
        <v>45840.541038787669</v>
      </c>
      <c r="AA92" s="47">
        <v>3199.4981745434347</v>
      </c>
      <c r="AB92" s="47">
        <v>1024.899984674209</v>
      </c>
      <c r="AC92" s="50">
        <f t="shared" si="5"/>
        <v>100129.878397129</v>
      </c>
      <c r="AD92" s="51">
        <f t="shared" si="6"/>
        <v>456650.80332653411</v>
      </c>
      <c r="AE92" s="51">
        <f t="shared" si="7"/>
        <v>1401818.3016028709</v>
      </c>
    </row>
    <row r="93" spans="1:31" x14ac:dyDescent="0.25">
      <c r="A93" s="53">
        <v>90</v>
      </c>
      <c r="B93" s="42">
        <v>18363929000140</v>
      </c>
      <c r="C93" s="54" t="s">
        <v>89</v>
      </c>
      <c r="D93" s="41" t="s">
        <v>894</v>
      </c>
      <c r="E93" s="41" t="str">
        <f>VLOOKUP(A93,'[1]Acordo início'!$A$3:$F$855,6,FALSE)</f>
        <v>S</v>
      </c>
      <c r="F93" s="44">
        <v>5212544.8667308446</v>
      </c>
      <c r="G93" s="45">
        <v>7236597.25</v>
      </c>
      <c r="H93" s="46">
        <v>868757.5</v>
      </c>
      <c r="I93" s="46">
        <v>2355572.86</v>
      </c>
      <c r="J93" s="55">
        <v>923047.33</v>
      </c>
      <c r="K93" s="47">
        <v>0</v>
      </c>
      <c r="L93" s="47">
        <v>0</v>
      </c>
      <c r="M93" s="47">
        <v>0</v>
      </c>
      <c r="N93" s="48">
        <f>4170035.86673084+S93</f>
        <v>4343786.3667308399</v>
      </c>
      <c r="O93" s="48">
        <v>0</v>
      </c>
      <c r="P93" s="48">
        <v>0</v>
      </c>
      <c r="Q93" s="48">
        <v>7236597.25</v>
      </c>
      <c r="R93" s="49">
        <v>0</v>
      </c>
      <c r="S93" s="49">
        <v>173750.5</v>
      </c>
      <c r="T93" s="91">
        <v>0</v>
      </c>
      <c r="U93" s="91">
        <v>173751.5</v>
      </c>
      <c r="V93" s="50">
        <f t="shared" si="4"/>
        <v>347502</v>
      </c>
      <c r="W93" s="47">
        <v>220866.16481568688</v>
      </c>
      <c r="X93" s="47">
        <v>15415.631559213552</v>
      </c>
      <c r="Y93" s="47">
        <v>4938.1120684764246</v>
      </c>
      <c r="Z93" s="47">
        <v>220866.16481029842</v>
      </c>
      <c r="AA93" s="47">
        <v>15415.631559213552</v>
      </c>
      <c r="AB93" s="47">
        <v>4938.1120684764246</v>
      </c>
      <c r="AC93" s="50">
        <f t="shared" si="5"/>
        <v>482439.81688136526</v>
      </c>
      <c r="AD93" s="51">
        <f t="shared" si="6"/>
        <v>3996284.3667308399</v>
      </c>
      <c r="AE93" s="51">
        <f t="shared" si="7"/>
        <v>6754157.4331186349</v>
      </c>
    </row>
    <row r="94" spans="1:31" x14ac:dyDescent="0.25">
      <c r="A94" s="53">
        <v>91</v>
      </c>
      <c r="B94" s="42">
        <v>18940098000122</v>
      </c>
      <c r="C94" s="54" t="s">
        <v>925</v>
      </c>
      <c r="D94" s="41" t="s">
        <v>892</v>
      </c>
      <c r="E94" s="41" t="str">
        <f>VLOOKUP(A94,'[1]Acordo início'!$A$3:$F$855,6,FALSE)</f>
        <v>S</v>
      </c>
      <c r="F94" s="44">
        <v>578255.72876087192</v>
      </c>
      <c r="G94" s="45">
        <v>936467.99</v>
      </c>
      <c r="H94" s="46">
        <v>0</v>
      </c>
      <c r="I94" s="46">
        <v>0</v>
      </c>
      <c r="J94" s="46">
        <v>0</v>
      </c>
      <c r="K94" s="47">
        <v>0</v>
      </c>
      <c r="L94" s="47">
        <v>0</v>
      </c>
      <c r="M94" s="47">
        <v>0</v>
      </c>
      <c r="N94" s="48">
        <v>578255.72876087192</v>
      </c>
      <c r="O94" s="48">
        <v>233002.83</v>
      </c>
      <c r="P94" s="48">
        <v>282053.84000000003</v>
      </c>
      <c r="Q94" s="48">
        <v>936467.99</v>
      </c>
      <c r="R94" s="49">
        <v>0</v>
      </c>
      <c r="S94" s="49">
        <v>26496.959999999999</v>
      </c>
      <c r="T94" s="91">
        <v>0</v>
      </c>
      <c r="U94" s="91">
        <v>26496.959999999999</v>
      </c>
      <c r="V94" s="50">
        <f t="shared" si="4"/>
        <v>52993.919999999998</v>
      </c>
      <c r="W94" s="47">
        <v>28581.678184168562</v>
      </c>
      <c r="X94" s="47">
        <v>1994.8941504862892</v>
      </c>
      <c r="Y94" s="47">
        <v>639.0273951482485</v>
      </c>
      <c r="Z94" s="47">
        <v>28581.678183471256</v>
      </c>
      <c r="AA94" s="47">
        <v>1994.8941504862892</v>
      </c>
      <c r="AB94" s="47">
        <v>639.0273951482485</v>
      </c>
      <c r="AC94" s="50">
        <f t="shared" si="5"/>
        <v>62431.199458908894</v>
      </c>
      <c r="AD94" s="51">
        <f t="shared" si="6"/>
        <v>525261.80876087188</v>
      </c>
      <c r="AE94" s="51">
        <f t="shared" si="7"/>
        <v>874036.79054109112</v>
      </c>
    </row>
    <row r="95" spans="1:31" x14ac:dyDescent="0.25">
      <c r="A95" s="53">
        <v>92</v>
      </c>
      <c r="B95" s="42">
        <v>17694852000129</v>
      </c>
      <c r="C95" s="54" t="s">
        <v>926</v>
      </c>
      <c r="D95" s="41" t="s">
        <v>894</v>
      </c>
      <c r="E95" s="41" t="str">
        <f>VLOOKUP(A95,'[1]Acordo início'!$A$3:$F$855,6,FALSE)</f>
        <v>S</v>
      </c>
      <c r="F95" s="44">
        <v>540111.59</v>
      </c>
      <c r="G95" s="45">
        <v>1129593.51</v>
      </c>
      <c r="H95" s="46">
        <v>540111.59</v>
      </c>
      <c r="I95" s="46">
        <v>211909.8</v>
      </c>
      <c r="J95" s="46">
        <v>0</v>
      </c>
      <c r="K95" s="47">
        <v>0</v>
      </c>
      <c r="L95" s="47">
        <v>0</v>
      </c>
      <c r="M95" s="47">
        <v>0</v>
      </c>
      <c r="N95" s="48">
        <v>0</v>
      </c>
      <c r="O95" s="48">
        <v>0</v>
      </c>
      <c r="P95" s="48">
        <v>75731.5</v>
      </c>
      <c r="Q95" s="48">
        <v>1129593.51</v>
      </c>
      <c r="R95" s="49">
        <v>0</v>
      </c>
      <c r="S95" s="49">
        <v>0</v>
      </c>
      <c r="T95" s="91">
        <v>0</v>
      </c>
      <c r="U95" s="91">
        <v>0</v>
      </c>
      <c r="V95" s="50">
        <f t="shared" si="4"/>
        <v>0</v>
      </c>
      <c r="W95" s="47">
        <v>34476.008189721673</v>
      </c>
      <c r="X95" s="47">
        <v>2406.2963212526929</v>
      </c>
      <c r="Y95" s="47">
        <v>770.81246127774921</v>
      </c>
      <c r="Z95" s="47">
        <v>34476.008188880558</v>
      </c>
      <c r="AA95" s="47">
        <v>2406.2963212526929</v>
      </c>
      <c r="AB95" s="47">
        <v>770.81246127774921</v>
      </c>
      <c r="AC95" s="50">
        <f t="shared" si="5"/>
        <v>75306.233943663115</v>
      </c>
      <c r="AD95" s="51">
        <f t="shared" si="6"/>
        <v>0</v>
      </c>
      <c r="AE95" s="51">
        <f t="shared" si="7"/>
        <v>1054287.2760563369</v>
      </c>
    </row>
    <row r="96" spans="1:31" x14ac:dyDescent="0.25">
      <c r="A96" s="53">
        <v>93</v>
      </c>
      <c r="B96" s="42">
        <v>18125146000129</v>
      </c>
      <c r="C96" s="54" t="s">
        <v>92</v>
      </c>
      <c r="D96" s="41" t="s">
        <v>892</v>
      </c>
      <c r="E96" s="41" t="str">
        <f>VLOOKUP(A96,'[1]Acordo início'!$A$3:$F$855,6,FALSE)</f>
        <v>S</v>
      </c>
      <c r="F96" s="44">
        <v>2827775.0261738161</v>
      </c>
      <c r="G96" s="45">
        <v>4669867.38</v>
      </c>
      <c r="H96" s="46">
        <v>0</v>
      </c>
      <c r="I96" s="46">
        <v>0</v>
      </c>
      <c r="J96" s="46">
        <v>0</v>
      </c>
      <c r="K96" s="47">
        <v>0</v>
      </c>
      <c r="L96" s="47">
        <v>0</v>
      </c>
      <c r="M96" s="47">
        <v>0</v>
      </c>
      <c r="N96" s="48">
        <v>2827775.0261738161</v>
      </c>
      <c r="O96" s="48">
        <v>1119794.8800000001</v>
      </c>
      <c r="P96" s="48">
        <v>212462.25</v>
      </c>
      <c r="Q96" s="48">
        <v>4669867.38</v>
      </c>
      <c r="R96" s="49">
        <v>0</v>
      </c>
      <c r="S96" s="49">
        <v>129574.94</v>
      </c>
      <c r="T96" s="91">
        <v>0</v>
      </c>
      <c r="U96" s="91">
        <v>129574.93564378686</v>
      </c>
      <c r="V96" s="50">
        <f t="shared" si="4"/>
        <v>259149.87564378686</v>
      </c>
      <c r="W96" s="47">
        <v>142527.71866635035</v>
      </c>
      <c r="X96" s="47">
        <v>9947.9012539980013</v>
      </c>
      <c r="Y96" s="47">
        <v>3186.6259289921304</v>
      </c>
      <c r="Z96" s="47">
        <v>142527.71866287309</v>
      </c>
      <c r="AA96" s="47">
        <v>9947.9012539980013</v>
      </c>
      <c r="AB96" s="47">
        <v>3186.6259289921304</v>
      </c>
      <c r="AC96" s="50">
        <f t="shared" si="5"/>
        <v>311324.4916952037</v>
      </c>
      <c r="AD96" s="51">
        <f t="shared" si="6"/>
        <v>2568625.1505300291</v>
      </c>
      <c r="AE96" s="51">
        <f t="shared" si="7"/>
        <v>4358542.8883047961</v>
      </c>
    </row>
    <row r="97" spans="1:31" x14ac:dyDescent="0.25">
      <c r="A97" s="53">
        <v>94</v>
      </c>
      <c r="B97" s="42">
        <v>18279067000172</v>
      </c>
      <c r="C97" s="54" t="s">
        <v>93</v>
      </c>
      <c r="D97" s="41" t="s">
        <v>892</v>
      </c>
      <c r="E97" s="41" t="str">
        <f>VLOOKUP(A97,'[1]Acordo início'!$A$3:$F$855,6,FALSE)</f>
        <v>S</v>
      </c>
      <c r="F97" s="44">
        <v>1502190.4727928138</v>
      </c>
      <c r="G97" s="45">
        <v>2376964.5499999998</v>
      </c>
      <c r="H97" s="46">
        <v>0</v>
      </c>
      <c r="I97" s="46">
        <v>0</v>
      </c>
      <c r="J97" s="46">
        <v>0</v>
      </c>
      <c r="K97" s="47">
        <v>0</v>
      </c>
      <c r="L97" s="47">
        <v>0</v>
      </c>
      <c r="M97" s="47">
        <v>0</v>
      </c>
      <c r="N97" s="48">
        <v>1502190.4727928138</v>
      </c>
      <c r="O97" s="48">
        <v>645427.26</v>
      </c>
      <c r="P97" s="48">
        <v>150189.87999999998</v>
      </c>
      <c r="Q97" s="48">
        <v>2376964.5499999998</v>
      </c>
      <c r="R97" s="49">
        <v>0</v>
      </c>
      <c r="S97" s="49">
        <v>68833.710000000006</v>
      </c>
      <c r="T97" s="91">
        <v>0</v>
      </c>
      <c r="U97" s="91">
        <v>68833.705664417386</v>
      </c>
      <c r="V97" s="50">
        <f t="shared" si="4"/>
        <v>137667.41566441738</v>
      </c>
      <c r="W97" s="47">
        <v>72546.671436294579</v>
      </c>
      <c r="X97" s="47">
        <v>5063.486109982061</v>
      </c>
      <c r="Y97" s="47">
        <v>1621.9939982491883</v>
      </c>
      <c r="Z97" s="47">
        <v>72546.671434524658</v>
      </c>
      <c r="AA97" s="47">
        <v>5063.486109982061</v>
      </c>
      <c r="AB97" s="47">
        <v>1621.9939982491883</v>
      </c>
      <c r="AC97" s="50">
        <f t="shared" si="5"/>
        <v>158464.30308728173</v>
      </c>
      <c r="AD97" s="51">
        <f t="shared" si="6"/>
        <v>1364523.0571283964</v>
      </c>
      <c r="AE97" s="51">
        <f t="shared" si="7"/>
        <v>2218500.2469127183</v>
      </c>
    </row>
    <row r="98" spans="1:31" x14ac:dyDescent="0.25">
      <c r="A98" s="53">
        <v>95</v>
      </c>
      <c r="B98" s="42">
        <v>17909599000183</v>
      </c>
      <c r="C98" s="54" t="s">
        <v>94</v>
      </c>
      <c r="D98" s="41" t="s">
        <v>892</v>
      </c>
      <c r="E98" s="41" t="str">
        <f>VLOOKUP(A98,'[1]Acordo início'!$A$3:$F$855,6,FALSE)</f>
        <v>S</v>
      </c>
      <c r="F98" s="44">
        <v>801079.5389400064</v>
      </c>
      <c r="G98" s="45">
        <v>1385138.84</v>
      </c>
      <c r="H98" s="46">
        <v>0</v>
      </c>
      <c r="I98" s="46">
        <v>0</v>
      </c>
      <c r="J98" s="46">
        <v>0</v>
      </c>
      <c r="K98" s="47">
        <v>0</v>
      </c>
      <c r="L98" s="47">
        <v>0</v>
      </c>
      <c r="M98" s="47">
        <v>0</v>
      </c>
      <c r="N98" s="48">
        <v>801079.5389400064</v>
      </c>
      <c r="O98" s="48">
        <v>314102.48</v>
      </c>
      <c r="P98" s="48">
        <v>221953.55000000002</v>
      </c>
      <c r="Q98" s="48">
        <v>1385138.84</v>
      </c>
      <c r="R98" s="49">
        <v>0</v>
      </c>
      <c r="S98" s="49">
        <v>36707.24</v>
      </c>
      <c r="T98" s="91">
        <v>0</v>
      </c>
      <c r="U98" s="91">
        <v>36707.244650984292</v>
      </c>
      <c r="V98" s="50">
        <f t="shared" si="4"/>
        <v>73414.48465098429</v>
      </c>
      <c r="W98" s="47">
        <v>42275.435950656509</v>
      </c>
      <c r="X98" s="47">
        <v>2950.6671841940947</v>
      </c>
      <c r="Y98" s="47">
        <v>945.19158533064672</v>
      </c>
      <c r="Z98" s="47">
        <v>42275.435949625113</v>
      </c>
      <c r="AA98" s="47">
        <v>2950.6671841940947</v>
      </c>
      <c r="AB98" s="47">
        <v>945.19158533064672</v>
      </c>
      <c r="AC98" s="50">
        <f t="shared" si="5"/>
        <v>92342.589439331103</v>
      </c>
      <c r="AD98" s="51">
        <f t="shared" si="6"/>
        <v>727665.05428902211</v>
      </c>
      <c r="AE98" s="51">
        <f t="shared" si="7"/>
        <v>1292796.250560669</v>
      </c>
    </row>
    <row r="99" spans="1:31" x14ac:dyDescent="0.25">
      <c r="A99" s="53">
        <v>96</v>
      </c>
      <c r="B99" s="42">
        <v>25004532000128</v>
      </c>
      <c r="C99" s="54" t="s">
        <v>95</v>
      </c>
      <c r="D99" s="41" t="s">
        <v>892</v>
      </c>
      <c r="E99" s="41" t="str">
        <f>VLOOKUP(A99,'[1]Acordo início'!$A$3:$F$855,6,FALSE)</f>
        <v>S</v>
      </c>
      <c r="F99" s="44">
        <v>271730.14322884229</v>
      </c>
      <c r="G99" s="45">
        <v>705298.28</v>
      </c>
      <c r="H99" s="46">
        <v>0</v>
      </c>
      <c r="I99" s="46">
        <v>0</v>
      </c>
      <c r="J99" s="46">
        <v>0</v>
      </c>
      <c r="K99" s="47">
        <v>0</v>
      </c>
      <c r="L99" s="47">
        <v>0</v>
      </c>
      <c r="M99" s="47">
        <v>0</v>
      </c>
      <c r="N99" s="48">
        <v>271730.14322884229</v>
      </c>
      <c r="O99" s="48">
        <v>101091.28</v>
      </c>
      <c r="P99" s="48">
        <v>48671.100000000006</v>
      </c>
      <c r="Q99" s="48">
        <v>705298.28</v>
      </c>
      <c r="R99" s="49">
        <v>0</v>
      </c>
      <c r="S99" s="49">
        <v>12451.28</v>
      </c>
      <c r="T99" s="91">
        <v>0</v>
      </c>
      <c r="U99" s="91">
        <v>12451.279007508285</v>
      </c>
      <c r="V99" s="50">
        <f t="shared" si="4"/>
        <v>24902.559007508287</v>
      </c>
      <c r="W99" s="47">
        <v>21526.211917597389</v>
      </c>
      <c r="X99" s="47">
        <v>1502.4490150592067</v>
      </c>
      <c r="Y99" s="47">
        <v>481.2817162265448</v>
      </c>
      <c r="Z99" s="47">
        <v>21526.211917072211</v>
      </c>
      <c r="AA99" s="47">
        <v>1502.4490150592067</v>
      </c>
      <c r="AB99" s="47">
        <v>481.2817162265448</v>
      </c>
      <c r="AC99" s="50">
        <f t="shared" si="5"/>
        <v>47019.885297241104</v>
      </c>
      <c r="AD99" s="51">
        <f t="shared" si="6"/>
        <v>246827.58422133402</v>
      </c>
      <c r="AE99" s="51">
        <f t="shared" si="7"/>
        <v>658278.39470275887</v>
      </c>
    </row>
    <row r="100" spans="1:31" x14ac:dyDescent="0.25">
      <c r="A100" s="53">
        <v>97</v>
      </c>
      <c r="B100" s="42">
        <v>18675959000192</v>
      </c>
      <c r="C100" s="54" t="s">
        <v>96</v>
      </c>
      <c r="D100" s="41" t="s">
        <v>892</v>
      </c>
      <c r="E100" s="41" t="str">
        <f>VLOOKUP(A100,'[1]Acordo início'!$A$3:$F$855,6,FALSE)</f>
        <v>S</v>
      </c>
      <c r="F100" s="44">
        <v>638686.44390458916</v>
      </c>
      <c r="G100" s="45">
        <v>1484805.51</v>
      </c>
      <c r="H100" s="46">
        <v>0</v>
      </c>
      <c r="I100" s="46">
        <v>0</v>
      </c>
      <c r="J100" s="46">
        <v>0</v>
      </c>
      <c r="K100" s="47">
        <v>0</v>
      </c>
      <c r="L100" s="47">
        <v>0</v>
      </c>
      <c r="M100" s="47">
        <v>0</v>
      </c>
      <c r="N100" s="48">
        <v>638686.44390458916</v>
      </c>
      <c r="O100" s="48">
        <v>278325.04000000004</v>
      </c>
      <c r="P100" s="48">
        <v>210083.47999999998</v>
      </c>
      <c r="Q100" s="48">
        <v>1484805.51</v>
      </c>
      <c r="R100" s="49">
        <v>0</v>
      </c>
      <c r="S100" s="49">
        <v>29266.03</v>
      </c>
      <c r="T100" s="91">
        <v>0</v>
      </c>
      <c r="U100" s="91">
        <v>29266.032162916952</v>
      </c>
      <c r="V100" s="50">
        <f t="shared" si="4"/>
        <v>58532.062162916947</v>
      </c>
      <c r="W100" s="47">
        <v>45317.334407874769</v>
      </c>
      <c r="X100" s="47">
        <v>3162.9803100916215</v>
      </c>
      <c r="Y100" s="47">
        <v>1013.202163117446</v>
      </c>
      <c r="Z100" s="47">
        <v>45317.334406769158</v>
      </c>
      <c r="AA100" s="47">
        <v>3162.9803100916215</v>
      </c>
      <c r="AB100" s="47">
        <v>1013.202163117446</v>
      </c>
      <c r="AC100" s="50">
        <f t="shared" si="5"/>
        <v>98987.033761062063</v>
      </c>
      <c r="AD100" s="51">
        <f t="shared" si="6"/>
        <v>580154.38174167217</v>
      </c>
      <c r="AE100" s="51">
        <f t="shared" si="7"/>
        <v>1385818.476238938</v>
      </c>
    </row>
    <row r="101" spans="1:31" x14ac:dyDescent="0.25">
      <c r="A101" s="53">
        <v>98</v>
      </c>
      <c r="B101" s="42">
        <v>18457267000178</v>
      </c>
      <c r="C101" s="54" t="s">
        <v>97</v>
      </c>
      <c r="D101" s="41" t="s">
        <v>892</v>
      </c>
      <c r="E101" s="41" t="str">
        <f>VLOOKUP(A101,'[1]Acordo início'!$A$3:$F$855,6,FALSE)</f>
        <v>S</v>
      </c>
      <c r="F101" s="44">
        <v>1313316.2903087633</v>
      </c>
      <c r="G101" s="45">
        <v>606428.94999999995</v>
      </c>
      <c r="H101" s="46">
        <v>0</v>
      </c>
      <c r="I101" s="46">
        <v>0</v>
      </c>
      <c r="J101" s="46">
        <v>0</v>
      </c>
      <c r="K101" s="47">
        <v>0</v>
      </c>
      <c r="L101" s="47">
        <v>0</v>
      </c>
      <c r="M101" s="47">
        <v>0</v>
      </c>
      <c r="N101" s="48">
        <v>1313316.2903087633</v>
      </c>
      <c r="O101" s="48">
        <v>478401.30999999994</v>
      </c>
      <c r="P101" s="48">
        <v>19560.079999999998</v>
      </c>
      <c r="Q101" s="48">
        <v>606428.94999999995</v>
      </c>
      <c r="R101" s="49">
        <v>0</v>
      </c>
      <c r="S101" s="49">
        <v>60179.07</v>
      </c>
      <c r="T101" s="91">
        <v>0</v>
      </c>
      <c r="U101" s="91">
        <v>60179.070902592663</v>
      </c>
      <c r="V101" s="50">
        <f t="shared" si="4"/>
        <v>120358.14090259266</v>
      </c>
      <c r="W101" s="47">
        <v>18508.648568682274</v>
      </c>
      <c r="X101" s="47">
        <v>1291.8343886302061</v>
      </c>
      <c r="Y101" s="47">
        <v>413.81522128783473</v>
      </c>
      <c r="Z101" s="47">
        <v>18508.648568230721</v>
      </c>
      <c r="AA101" s="47">
        <v>1291.8343886302061</v>
      </c>
      <c r="AB101" s="47">
        <v>413.81522128783473</v>
      </c>
      <c r="AC101" s="50">
        <f t="shared" si="5"/>
        <v>40428.596356749069</v>
      </c>
      <c r="AD101" s="51">
        <f t="shared" si="6"/>
        <v>1192958.1494061707</v>
      </c>
      <c r="AE101" s="51">
        <f t="shared" si="7"/>
        <v>566000.35364325088</v>
      </c>
    </row>
    <row r="102" spans="1:31" x14ac:dyDescent="0.25">
      <c r="A102" s="53">
        <v>99</v>
      </c>
      <c r="B102" s="42">
        <v>23221351000128</v>
      </c>
      <c r="C102" s="54" t="s">
        <v>927</v>
      </c>
      <c r="D102" s="41" t="s">
        <v>892</v>
      </c>
      <c r="E102" s="41" t="str">
        <f>VLOOKUP(A102,'[1]Acordo início'!$A$3:$F$855,6,FALSE)</f>
        <v>S</v>
      </c>
      <c r="F102" s="44">
        <v>441041.85992217483</v>
      </c>
      <c r="G102" s="45">
        <v>1212687.03</v>
      </c>
      <c r="H102" s="46">
        <v>0</v>
      </c>
      <c r="I102" s="46">
        <v>0</v>
      </c>
      <c r="J102" s="46">
        <v>0</v>
      </c>
      <c r="K102" s="47">
        <v>0</v>
      </c>
      <c r="L102" s="47">
        <v>0</v>
      </c>
      <c r="M102" s="47">
        <v>0</v>
      </c>
      <c r="N102" s="48">
        <v>441041.85992217483</v>
      </c>
      <c r="O102" s="48">
        <v>194236.09</v>
      </c>
      <c r="P102" s="48">
        <v>129763.6</v>
      </c>
      <c r="Q102" s="48">
        <v>1212687.03</v>
      </c>
      <c r="R102" s="49">
        <v>0</v>
      </c>
      <c r="S102" s="49">
        <v>20209.52</v>
      </c>
      <c r="T102" s="91">
        <v>0</v>
      </c>
      <c r="U102" s="91">
        <v>20209.518114656104</v>
      </c>
      <c r="V102" s="50">
        <f t="shared" si="4"/>
        <v>40419.038114656105</v>
      </c>
      <c r="W102" s="47">
        <v>37012.082428358794</v>
      </c>
      <c r="X102" s="47">
        <v>2583.3048100914784</v>
      </c>
      <c r="Y102" s="47">
        <v>827.51385243386835</v>
      </c>
      <c r="Z102" s="47">
        <v>37012.082427455811</v>
      </c>
      <c r="AA102" s="47">
        <v>2583.3048100914784</v>
      </c>
      <c r="AB102" s="47">
        <v>827.51385243386835</v>
      </c>
      <c r="AC102" s="50">
        <f t="shared" si="5"/>
        <v>80845.802180865299</v>
      </c>
      <c r="AD102" s="51">
        <f t="shared" si="6"/>
        <v>400622.82180751872</v>
      </c>
      <c r="AE102" s="51">
        <f t="shared" si="7"/>
        <v>1131841.2278191347</v>
      </c>
    </row>
    <row r="103" spans="1:31" x14ac:dyDescent="0.25">
      <c r="A103" s="53">
        <v>100</v>
      </c>
      <c r="B103" s="42">
        <v>18302299000102</v>
      </c>
      <c r="C103" s="54" t="s">
        <v>928</v>
      </c>
      <c r="D103" s="41" t="s">
        <v>894</v>
      </c>
      <c r="E103" s="41" t="str">
        <f>VLOOKUP(A103,'[1]Acordo início'!$A$3:$F$855,6,FALSE)</f>
        <v>S</v>
      </c>
      <c r="F103" s="44">
        <v>1728285.8158588167</v>
      </c>
      <c r="G103" s="45">
        <v>4457776.71</v>
      </c>
      <c r="H103" s="46">
        <v>0</v>
      </c>
      <c r="I103" s="46">
        <v>0</v>
      </c>
      <c r="J103" s="46">
        <v>0</v>
      </c>
      <c r="K103" s="47">
        <v>0</v>
      </c>
      <c r="L103" s="47">
        <v>0</v>
      </c>
      <c r="M103" s="47">
        <v>0</v>
      </c>
      <c r="N103" s="48">
        <v>1728285.8158588167</v>
      </c>
      <c r="O103" s="48">
        <v>638406.46</v>
      </c>
      <c r="P103" s="48">
        <v>647326.19999999995</v>
      </c>
      <c r="Q103" s="48">
        <v>4457776.71</v>
      </c>
      <c r="R103" s="49">
        <v>0</v>
      </c>
      <c r="S103" s="49">
        <v>79193.899999999994</v>
      </c>
      <c r="T103" s="91">
        <v>0</v>
      </c>
      <c r="U103" s="91">
        <v>79193.896717797325</v>
      </c>
      <c r="V103" s="50">
        <f t="shared" si="4"/>
        <v>158387.79671779732</v>
      </c>
      <c r="W103" s="47">
        <v>136054.55866642826</v>
      </c>
      <c r="X103" s="47">
        <v>9496.098916297653</v>
      </c>
      <c r="Y103" s="47">
        <v>3041.89941760697</v>
      </c>
      <c r="Z103" s="47">
        <v>136054.55866310894</v>
      </c>
      <c r="AA103" s="47">
        <v>9496.098916297653</v>
      </c>
      <c r="AB103" s="47">
        <v>3041.89941760697</v>
      </c>
      <c r="AC103" s="50">
        <f t="shared" si="5"/>
        <v>297185.11399734649</v>
      </c>
      <c r="AD103" s="51">
        <f t="shared" si="6"/>
        <v>1569898.0191410193</v>
      </c>
      <c r="AE103" s="51">
        <f t="shared" si="7"/>
        <v>4160591.5960026532</v>
      </c>
    </row>
    <row r="104" spans="1:31" x14ac:dyDescent="0.25">
      <c r="A104" s="53">
        <v>101</v>
      </c>
      <c r="B104" s="42">
        <v>18114256000195</v>
      </c>
      <c r="C104" s="54" t="s">
        <v>100</v>
      </c>
      <c r="D104" s="41" t="s">
        <v>894</v>
      </c>
      <c r="E104" s="41" t="str">
        <f>VLOOKUP(A104,'[1]Acordo início'!$A$3:$F$855,6,FALSE)</f>
        <v>S</v>
      </c>
      <c r="F104" s="44">
        <v>340830.55764646147</v>
      </c>
      <c r="G104" s="45">
        <v>656490.09</v>
      </c>
      <c r="H104" s="46">
        <v>0</v>
      </c>
      <c r="I104" s="46">
        <v>0</v>
      </c>
      <c r="J104" s="46">
        <v>0</v>
      </c>
      <c r="K104" s="47">
        <v>0</v>
      </c>
      <c r="L104" s="47">
        <v>0</v>
      </c>
      <c r="M104" s="47">
        <v>0</v>
      </c>
      <c r="N104" s="48">
        <v>340830.55764646147</v>
      </c>
      <c r="O104" s="48">
        <v>123929.9</v>
      </c>
      <c r="P104" s="48">
        <v>47493.18</v>
      </c>
      <c r="Q104" s="48">
        <v>656490.09</v>
      </c>
      <c r="R104" s="49">
        <v>0</v>
      </c>
      <c r="S104" s="49">
        <v>15617.61</v>
      </c>
      <c r="T104" s="91">
        <v>0</v>
      </c>
      <c r="U104" s="91">
        <v>15617.61355260008</v>
      </c>
      <c r="V104" s="50">
        <f t="shared" si="4"/>
        <v>31235.22355260008</v>
      </c>
      <c r="W104" s="47">
        <v>20036.550792730017</v>
      </c>
      <c r="X104" s="47">
        <v>1398.4762446341733</v>
      </c>
      <c r="Y104" s="47">
        <v>447.97596482371489</v>
      </c>
      <c r="Z104" s="47">
        <v>20036.550792241185</v>
      </c>
      <c r="AA104" s="47">
        <v>1398.4762446341733</v>
      </c>
      <c r="AB104" s="47">
        <v>447.97596482371489</v>
      </c>
      <c r="AC104" s="50">
        <f t="shared" si="5"/>
        <v>43766.006003886978</v>
      </c>
      <c r="AD104" s="51">
        <f t="shared" si="6"/>
        <v>309595.3340938614</v>
      </c>
      <c r="AE104" s="51">
        <f t="shared" si="7"/>
        <v>612724.08399611304</v>
      </c>
    </row>
    <row r="105" spans="1:31" x14ac:dyDescent="0.25">
      <c r="A105" s="53">
        <v>102</v>
      </c>
      <c r="B105" s="42">
        <v>18132456000170</v>
      </c>
      <c r="C105" s="54" t="s">
        <v>101</v>
      </c>
      <c r="D105" s="41" t="s">
        <v>892</v>
      </c>
      <c r="E105" s="41" t="str">
        <f>VLOOKUP(A105,'[1]Acordo início'!$A$3:$F$855,6,FALSE)</f>
        <v>S</v>
      </c>
      <c r="F105" s="44">
        <v>318808.06174034881</v>
      </c>
      <c r="G105" s="45">
        <v>713727.23</v>
      </c>
      <c r="H105" s="46">
        <v>0</v>
      </c>
      <c r="I105" s="46">
        <v>0</v>
      </c>
      <c r="J105" s="46">
        <v>0</v>
      </c>
      <c r="K105" s="47">
        <v>0</v>
      </c>
      <c r="L105" s="47">
        <v>0</v>
      </c>
      <c r="M105" s="47">
        <v>0</v>
      </c>
      <c r="N105" s="48">
        <v>318808.06174034881</v>
      </c>
      <c r="O105" s="48">
        <v>140716.62</v>
      </c>
      <c r="P105" s="48">
        <v>80337.86</v>
      </c>
      <c r="Q105" s="48">
        <v>713727.23</v>
      </c>
      <c r="R105" s="49">
        <v>0</v>
      </c>
      <c r="S105" s="49">
        <v>14608.49</v>
      </c>
      <c r="T105" s="91">
        <v>0</v>
      </c>
      <c r="U105" s="91">
        <v>14608.493851302206</v>
      </c>
      <c r="V105" s="50">
        <f t="shared" si="4"/>
        <v>29216.983851302204</v>
      </c>
      <c r="W105" s="47">
        <v>21783.469592677295</v>
      </c>
      <c r="X105" s="47">
        <v>1520.4046378143769</v>
      </c>
      <c r="Y105" s="47">
        <v>487.03346743334646</v>
      </c>
      <c r="Z105" s="47">
        <v>21783.469592145841</v>
      </c>
      <c r="AA105" s="47">
        <v>1520.4046378143769</v>
      </c>
      <c r="AB105" s="47">
        <v>487.03346743334646</v>
      </c>
      <c r="AC105" s="50">
        <f t="shared" si="5"/>
        <v>47581.815395318583</v>
      </c>
      <c r="AD105" s="51">
        <f t="shared" si="6"/>
        <v>289591.07788904663</v>
      </c>
      <c r="AE105" s="51">
        <f t="shared" si="7"/>
        <v>666145.41460468143</v>
      </c>
    </row>
    <row r="106" spans="1:31" x14ac:dyDescent="0.25">
      <c r="A106" s="53">
        <v>103</v>
      </c>
      <c r="B106" s="42">
        <v>18625129000150</v>
      </c>
      <c r="C106" s="54" t="s">
        <v>102</v>
      </c>
      <c r="D106" s="41" t="s">
        <v>892</v>
      </c>
      <c r="E106" s="41" t="str">
        <f>VLOOKUP(A106,'[1]Acordo início'!$A$3:$F$855,6,FALSE)</f>
        <v>S</v>
      </c>
      <c r="F106" s="44">
        <v>749476.00887703418</v>
      </c>
      <c r="G106" s="45">
        <v>1466409.89</v>
      </c>
      <c r="H106" s="46">
        <v>0</v>
      </c>
      <c r="I106" s="46">
        <v>0</v>
      </c>
      <c r="J106" s="46">
        <v>0</v>
      </c>
      <c r="K106" s="47">
        <v>0</v>
      </c>
      <c r="L106" s="47">
        <v>0</v>
      </c>
      <c r="M106" s="47">
        <v>0</v>
      </c>
      <c r="N106" s="48">
        <v>749476.00887703418</v>
      </c>
      <c r="O106" s="48">
        <v>306967.54000000004</v>
      </c>
      <c r="P106" s="48">
        <v>282930.21000000002</v>
      </c>
      <c r="Q106" s="48">
        <v>1466409.89</v>
      </c>
      <c r="R106" s="49">
        <v>0</v>
      </c>
      <c r="S106" s="49">
        <v>34342.660000000003</v>
      </c>
      <c r="T106" s="91">
        <v>0</v>
      </c>
      <c r="U106" s="91">
        <v>34342.65622898766</v>
      </c>
      <c r="V106" s="50">
        <f t="shared" si="4"/>
        <v>68685.316228987664</v>
      </c>
      <c r="W106" s="47">
        <v>44755.886826955924</v>
      </c>
      <c r="X106" s="47">
        <v>3123.7933705507494</v>
      </c>
      <c r="Y106" s="47">
        <v>1000.6493527878698</v>
      </c>
      <c r="Z106" s="47">
        <v>44755.886825864007</v>
      </c>
      <c r="AA106" s="47">
        <v>3123.7933705507494</v>
      </c>
      <c r="AB106" s="47">
        <v>1000.6493527878698</v>
      </c>
      <c r="AC106" s="50">
        <f t="shared" si="5"/>
        <v>97760.659099497163</v>
      </c>
      <c r="AD106" s="51">
        <f t="shared" si="6"/>
        <v>680790.69264804653</v>
      </c>
      <c r="AE106" s="51">
        <f t="shared" si="7"/>
        <v>1368649.2309005028</v>
      </c>
    </row>
    <row r="107" spans="1:31" x14ac:dyDescent="0.25">
      <c r="A107" s="53">
        <v>104</v>
      </c>
      <c r="B107" s="42">
        <v>18308726000151</v>
      </c>
      <c r="C107" s="54" t="s">
        <v>103</v>
      </c>
      <c r="D107" s="41" t="s">
        <v>892</v>
      </c>
      <c r="E107" s="41" t="str">
        <f>VLOOKUP(A107,'[1]Acordo início'!$A$3:$F$855,6,FALSE)</f>
        <v>S</v>
      </c>
      <c r="F107" s="44">
        <v>243425.04199085498</v>
      </c>
      <c r="G107" s="45">
        <v>296835.8</v>
      </c>
      <c r="H107" s="46">
        <v>0</v>
      </c>
      <c r="I107" s="46">
        <v>0</v>
      </c>
      <c r="J107" s="46">
        <v>0</v>
      </c>
      <c r="K107" s="47">
        <v>0</v>
      </c>
      <c r="L107" s="47">
        <v>0</v>
      </c>
      <c r="M107" s="47">
        <v>0</v>
      </c>
      <c r="N107" s="48">
        <v>243425.04199085498</v>
      </c>
      <c r="O107" s="48">
        <v>100817.41</v>
      </c>
      <c r="P107" s="48">
        <v>40135.25</v>
      </c>
      <c r="Q107" s="48">
        <v>296835.8</v>
      </c>
      <c r="R107" s="49">
        <v>0</v>
      </c>
      <c r="S107" s="49">
        <v>11154.28</v>
      </c>
      <c r="T107" s="91">
        <v>0</v>
      </c>
      <c r="U107" s="91">
        <v>11154.276368558732</v>
      </c>
      <c r="V107" s="50">
        <f t="shared" si="4"/>
        <v>22308.556368558733</v>
      </c>
      <c r="W107" s="47">
        <v>9059.642741598358</v>
      </c>
      <c r="X107" s="47">
        <v>632.32915136245606</v>
      </c>
      <c r="Y107" s="47">
        <v>202.55493273813681</v>
      </c>
      <c r="Z107" s="47">
        <v>9059.642741377329</v>
      </c>
      <c r="AA107" s="47">
        <v>632.32915136245606</v>
      </c>
      <c r="AB107" s="47">
        <v>202.55493273813681</v>
      </c>
      <c r="AC107" s="50">
        <f t="shared" si="5"/>
        <v>19789.053651176873</v>
      </c>
      <c r="AD107" s="51">
        <f t="shared" si="6"/>
        <v>221116.48562229626</v>
      </c>
      <c r="AE107" s="51">
        <f t="shared" si="7"/>
        <v>277046.74634882313</v>
      </c>
    </row>
    <row r="108" spans="1:31" x14ac:dyDescent="0.25">
      <c r="A108" s="53">
        <v>105</v>
      </c>
      <c r="B108" s="42">
        <v>17935396000161</v>
      </c>
      <c r="C108" s="54" t="s">
        <v>104</v>
      </c>
      <c r="D108" s="41" t="s">
        <v>892</v>
      </c>
      <c r="E108" s="41" t="str">
        <f>VLOOKUP(A108,'[1]Acordo início'!$A$3:$F$855,6,FALSE)</f>
        <v>S</v>
      </c>
      <c r="F108" s="44">
        <v>1168045.2315964648</v>
      </c>
      <c r="G108" s="45">
        <v>3873274.43</v>
      </c>
      <c r="H108" s="46">
        <v>0</v>
      </c>
      <c r="I108" s="46">
        <v>0</v>
      </c>
      <c r="J108" s="46">
        <v>0</v>
      </c>
      <c r="K108" s="47">
        <v>0</v>
      </c>
      <c r="L108" s="47">
        <v>0</v>
      </c>
      <c r="M108" s="47">
        <v>0</v>
      </c>
      <c r="N108" s="48">
        <v>1168045.2315964648</v>
      </c>
      <c r="O108" s="48">
        <v>488840.35</v>
      </c>
      <c r="P108" s="48">
        <v>491110.86000000004</v>
      </c>
      <c r="Q108" s="48">
        <v>3873274.43</v>
      </c>
      <c r="R108" s="49">
        <v>0</v>
      </c>
      <c r="S108" s="49">
        <v>53522.43</v>
      </c>
      <c r="T108" s="91">
        <v>0</v>
      </c>
      <c r="U108" s="91">
        <v>53522.428167820239</v>
      </c>
      <c r="V108" s="50">
        <f t="shared" si="4"/>
        <v>107044.85816782023</v>
      </c>
      <c r="W108" s="47">
        <v>118215.12783047455</v>
      </c>
      <c r="X108" s="47">
        <v>8250.9734204000433</v>
      </c>
      <c r="Y108" s="47">
        <v>2643.0465250451452</v>
      </c>
      <c r="Z108" s="47">
        <v>118215.12782759043</v>
      </c>
      <c r="AA108" s="47">
        <v>8250.9734204000433</v>
      </c>
      <c r="AB108" s="47">
        <v>2643.0465250451452</v>
      </c>
      <c r="AC108" s="50">
        <f t="shared" si="5"/>
        <v>258218.29554895536</v>
      </c>
      <c r="AD108" s="51">
        <f t="shared" si="6"/>
        <v>1061000.3734286446</v>
      </c>
      <c r="AE108" s="51">
        <f t="shared" si="7"/>
        <v>3615056.1344510447</v>
      </c>
    </row>
    <row r="109" spans="1:31" x14ac:dyDescent="0.25">
      <c r="A109" s="53">
        <v>106</v>
      </c>
      <c r="B109" s="42">
        <v>18675975000185</v>
      </c>
      <c r="C109" s="54" t="s">
        <v>929</v>
      </c>
      <c r="D109" s="41" t="s">
        <v>892</v>
      </c>
      <c r="E109" s="41" t="str">
        <f>VLOOKUP(A109,'[1]Acordo início'!$A$3:$F$855,6,FALSE)</f>
        <v>S</v>
      </c>
      <c r="F109" s="44">
        <v>1921721.8005808082</v>
      </c>
      <c r="G109" s="45">
        <v>3206589.87</v>
      </c>
      <c r="H109" s="46">
        <v>0</v>
      </c>
      <c r="I109" s="46">
        <v>0</v>
      </c>
      <c r="J109" s="46">
        <v>0</v>
      </c>
      <c r="K109" s="47">
        <v>0</v>
      </c>
      <c r="L109" s="47">
        <v>0</v>
      </c>
      <c r="M109" s="47">
        <v>0</v>
      </c>
      <c r="N109" s="48">
        <v>1921721.8005808082</v>
      </c>
      <c r="O109" s="48">
        <v>858242.48</v>
      </c>
      <c r="P109" s="48">
        <v>886608.17</v>
      </c>
      <c r="Q109" s="48">
        <v>3206589.87</v>
      </c>
      <c r="R109" s="49">
        <v>0</v>
      </c>
      <c r="S109" s="49">
        <v>88057.56</v>
      </c>
      <c r="T109" s="91">
        <v>0</v>
      </c>
      <c r="U109" s="91">
        <v>88057.563395502802</v>
      </c>
      <c r="V109" s="50">
        <f t="shared" si="4"/>
        <v>176115.1233955028</v>
      </c>
      <c r="W109" s="47">
        <v>97867.434286759759</v>
      </c>
      <c r="X109" s="47">
        <v>6830.7805764148379</v>
      </c>
      <c r="Y109" s="47">
        <v>2188.1140498164118</v>
      </c>
      <c r="Z109" s="47">
        <v>97867.434284372081</v>
      </c>
      <c r="AA109" s="47">
        <v>6830.7805764148379</v>
      </c>
      <c r="AB109" s="47">
        <v>2188.1140498164118</v>
      </c>
      <c r="AC109" s="50">
        <f t="shared" si="5"/>
        <v>213772.65782359435</v>
      </c>
      <c r="AD109" s="51">
        <f t="shared" si="6"/>
        <v>1745606.6771853054</v>
      </c>
      <c r="AE109" s="51">
        <f t="shared" si="7"/>
        <v>2992817.2121764058</v>
      </c>
    </row>
    <row r="110" spans="1:31" x14ac:dyDescent="0.25">
      <c r="A110" s="53">
        <v>107</v>
      </c>
      <c r="B110" s="42">
        <v>17955386000198</v>
      </c>
      <c r="C110" s="54" t="s">
        <v>106</v>
      </c>
      <c r="D110" s="41" t="s">
        <v>892</v>
      </c>
      <c r="E110" s="41" t="str">
        <f>VLOOKUP(A110,'[1]Acordo início'!$A$3:$F$855,6,FALSE)</f>
        <v>S</v>
      </c>
      <c r="F110" s="44">
        <v>515046.04890509235</v>
      </c>
      <c r="G110" s="45">
        <v>1566190.46</v>
      </c>
      <c r="H110" s="46">
        <v>0</v>
      </c>
      <c r="I110" s="46">
        <v>0</v>
      </c>
      <c r="J110" s="46">
        <v>0</v>
      </c>
      <c r="K110" s="47">
        <v>0</v>
      </c>
      <c r="L110" s="47">
        <v>0</v>
      </c>
      <c r="M110" s="47">
        <v>0</v>
      </c>
      <c r="N110" s="48">
        <v>515046.04890509235</v>
      </c>
      <c r="O110" s="48">
        <v>212895.63</v>
      </c>
      <c r="P110" s="48">
        <v>198410.42</v>
      </c>
      <c r="Q110" s="48">
        <v>1566190.46</v>
      </c>
      <c r="R110" s="49">
        <v>0</v>
      </c>
      <c r="S110" s="49">
        <v>23600.55</v>
      </c>
      <c r="T110" s="91">
        <v>0</v>
      </c>
      <c r="U110" s="91">
        <v>23600.554507606677</v>
      </c>
      <c r="V110" s="50">
        <f t="shared" si="4"/>
        <v>47201.10450760668</v>
      </c>
      <c r="W110" s="47">
        <v>47801.261857039877</v>
      </c>
      <c r="X110" s="47">
        <v>3336.3491482208146</v>
      </c>
      <c r="Y110" s="47">
        <v>1068.7376595760277</v>
      </c>
      <c r="Z110" s="47">
        <v>47801.261855873672</v>
      </c>
      <c r="AA110" s="47">
        <v>3336.3491482208146</v>
      </c>
      <c r="AB110" s="47">
        <v>1068.7376595760277</v>
      </c>
      <c r="AC110" s="50">
        <f t="shared" si="5"/>
        <v>104412.69732850723</v>
      </c>
      <c r="AD110" s="51">
        <f t="shared" si="6"/>
        <v>467844.9443974857</v>
      </c>
      <c r="AE110" s="51">
        <f t="shared" si="7"/>
        <v>1461777.7626714928</v>
      </c>
    </row>
    <row r="111" spans="1:31" x14ac:dyDescent="0.25">
      <c r="A111" s="53">
        <v>108</v>
      </c>
      <c r="B111" s="42">
        <v>18404905000192</v>
      </c>
      <c r="C111" s="54" t="s">
        <v>930</v>
      </c>
      <c r="D111" s="41" t="s">
        <v>892</v>
      </c>
      <c r="E111" s="41" t="str">
        <f>VLOOKUP(A111,'[1]Acordo início'!$A$3:$F$855,6,FALSE)</f>
        <v>S</v>
      </c>
      <c r="F111" s="44">
        <v>203087.57039879268</v>
      </c>
      <c r="G111" s="45">
        <v>525556.56999999995</v>
      </c>
      <c r="H111" s="46">
        <v>0</v>
      </c>
      <c r="I111" s="46">
        <v>0</v>
      </c>
      <c r="J111" s="46">
        <v>0</v>
      </c>
      <c r="K111" s="47">
        <v>0</v>
      </c>
      <c r="L111" s="47">
        <v>0</v>
      </c>
      <c r="M111" s="47">
        <v>0</v>
      </c>
      <c r="N111" s="48">
        <v>203087.57039879268</v>
      </c>
      <c r="O111" s="48">
        <v>83560.39</v>
      </c>
      <c r="P111" s="48">
        <v>21391.429999999997</v>
      </c>
      <c r="Q111" s="48">
        <v>525556.56999999995</v>
      </c>
      <c r="R111" s="49">
        <v>0</v>
      </c>
      <c r="S111" s="49">
        <v>9305.92</v>
      </c>
      <c r="T111" s="91">
        <v>0</v>
      </c>
      <c r="U111" s="91">
        <v>9305.9237813846794</v>
      </c>
      <c r="V111" s="50">
        <f t="shared" si="4"/>
        <v>18611.843781384679</v>
      </c>
      <c r="W111" s="47">
        <v>16040.365246534438</v>
      </c>
      <c r="X111" s="47">
        <v>1119.5574520078151</v>
      </c>
      <c r="Y111" s="47">
        <v>358.62949525465632</v>
      </c>
      <c r="Z111" s="47">
        <v>16040.365246143101</v>
      </c>
      <c r="AA111" s="47">
        <v>1119.5574520078151</v>
      </c>
      <c r="AB111" s="47">
        <v>358.62949525465632</v>
      </c>
      <c r="AC111" s="50">
        <f t="shared" si="5"/>
        <v>35037.104387202482</v>
      </c>
      <c r="AD111" s="51">
        <f t="shared" si="6"/>
        <v>184475.72661740801</v>
      </c>
      <c r="AE111" s="51">
        <f t="shared" si="7"/>
        <v>490519.46561279747</v>
      </c>
    </row>
    <row r="112" spans="1:31" x14ac:dyDescent="0.25">
      <c r="A112" s="53">
        <v>109</v>
      </c>
      <c r="B112" s="42">
        <v>18712174000142</v>
      </c>
      <c r="C112" s="54" t="s">
        <v>108</v>
      </c>
      <c r="D112" s="41" t="s">
        <v>892</v>
      </c>
      <c r="E112" s="41" t="str">
        <f>VLOOKUP(A112,'[1]Acordo início'!$A$3:$F$855,6,FALSE)</f>
        <v>S</v>
      </c>
      <c r="F112" s="44">
        <v>817899.73641011328</v>
      </c>
      <c r="G112" s="45">
        <v>1702249.69</v>
      </c>
      <c r="H112" s="46">
        <v>0</v>
      </c>
      <c r="I112" s="46">
        <v>0</v>
      </c>
      <c r="J112" s="46">
        <v>0</v>
      </c>
      <c r="K112" s="47">
        <v>0</v>
      </c>
      <c r="L112" s="47">
        <v>0</v>
      </c>
      <c r="M112" s="47">
        <v>0</v>
      </c>
      <c r="N112" s="48">
        <v>817899.73641011328</v>
      </c>
      <c r="O112" s="48">
        <v>318482.40000000002</v>
      </c>
      <c r="P112" s="48">
        <v>325600.98999999993</v>
      </c>
      <c r="Q112" s="48">
        <v>1702249.69</v>
      </c>
      <c r="R112" s="49">
        <v>0</v>
      </c>
      <c r="S112" s="49">
        <v>37477.980000000003</v>
      </c>
      <c r="T112" s="91">
        <v>0</v>
      </c>
      <c r="U112" s="91">
        <v>37477.983477281196</v>
      </c>
      <c r="V112" s="50">
        <f t="shared" si="4"/>
        <v>74955.963477281199</v>
      </c>
      <c r="W112" s="47">
        <v>51953.887771651476</v>
      </c>
      <c r="X112" s="47">
        <v>3626.1868929759494</v>
      </c>
      <c r="Y112" s="47">
        <v>1161.5818132376983</v>
      </c>
      <c r="Z112" s="47">
        <v>51953.887770383953</v>
      </c>
      <c r="AA112" s="47">
        <v>3626.1868929759494</v>
      </c>
      <c r="AB112" s="47">
        <v>1161.5818132376983</v>
      </c>
      <c r="AC112" s="50">
        <f t="shared" si="5"/>
        <v>113483.31295446273</v>
      </c>
      <c r="AD112" s="51">
        <f t="shared" si="6"/>
        <v>742943.77293283213</v>
      </c>
      <c r="AE112" s="51">
        <f t="shared" si="7"/>
        <v>1588766.3770455371</v>
      </c>
    </row>
    <row r="113" spans="1:31" x14ac:dyDescent="0.25">
      <c r="A113" s="53">
        <v>110</v>
      </c>
      <c r="B113" s="42">
        <v>18178400000157</v>
      </c>
      <c r="C113" s="54" t="s">
        <v>109</v>
      </c>
      <c r="D113" s="41" t="s">
        <v>892</v>
      </c>
      <c r="E113" s="41" t="str">
        <f>VLOOKUP(A113,'[1]Acordo início'!$A$3:$F$855,6,FALSE)</f>
        <v>S</v>
      </c>
      <c r="F113" s="44">
        <v>950744.96661902824</v>
      </c>
      <c r="G113" s="45">
        <v>2890788.92</v>
      </c>
      <c r="H113" s="46">
        <v>0</v>
      </c>
      <c r="I113" s="46">
        <v>0</v>
      </c>
      <c r="J113" s="46">
        <v>0</v>
      </c>
      <c r="K113" s="47">
        <v>0</v>
      </c>
      <c r="L113" s="47">
        <v>0</v>
      </c>
      <c r="M113" s="47">
        <v>0</v>
      </c>
      <c r="N113" s="48">
        <v>950744.96661902824</v>
      </c>
      <c r="O113" s="48">
        <v>383528.56</v>
      </c>
      <c r="P113" s="48">
        <v>417903.27999999997</v>
      </c>
      <c r="Q113" s="48">
        <v>2890788.92</v>
      </c>
      <c r="R113" s="49">
        <v>0</v>
      </c>
      <c r="S113" s="49">
        <v>43565.25</v>
      </c>
      <c r="T113" s="91">
        <v>0</v>
      </c>
      <c r="U113" s="91">
        <v>43565.247137076367</v>
      </c>
      <c r="V113" s="50">
        <f t="shared" si="4"/>
        <v>87130.497137076367</v>
      </c>
      <c r="W113" s="47">
        <v>88228.961701085223</v>
      </c>
      <c r="X113" s="47">
        <v>6158.0512686083121</v>
      </c>
      <c r="Y113" s="47">
        <v>1972.6176751828534</v>
      </c>
      <c r="Z113" s="47">
        <v>88228.961698932704</v>
      </c>
      <c r="AA113" s="47">
        <v>6158.0512686083121</v>
      </c>
      <c r="AB113" s="47">
        <v>1972.6176751828534</v>
      </c>
      <c r="AC113" s="50">
        <f t="shared" si="5"/>
        <v>192719.26128760024</v>
      </c>
      <c r="AD113" s="51">
        <f t="shared" si="6"/>
        <v>863614.46948195191</v>
      </c>
      <c r="AE113" s="51">
        <f t="shared" si="7"/>
        <v>2698069.6587123997</v>
      </c>
    </row>
    <row r="114" spans="1:31" x14ac:dyDescent="0.25">
      <c r="A114" s="53">
        <v>111</v>
      </c>
      <c r="B114" s="42">
        <v>18457291000107</v>
      </c>
      <c r="C114" s="54" t="s">
        <v>110</v>
      </c>
      <c r="D114" s="41" t="s">
        <v>892</v>
      </c>
      <c r="E114" s="41" t="str">
        <f>VLOOKUP(A114,'[1]Acordo início'!$A$3:$F$855,6,FALSE)</f>
        <v>S</v>
      </c>
      <c r="F114" s="44">
        <v>1511959.5933846536</v>
      </c>
      <c r="G114" s="45">
        <v>1684423.6</v>
      </c>
      <c r="H114" s="46">
        <v>0</v>
      </c>
      <c r="I114" s="46">
        <v>0</v>
      </c>
      <c r="J114" s="46">
        <v>0</v>
      </c>
      <c r="K114" s="47">
        <v>1511959.5933846536</v>
      </c>
      <c r="L114" s="47">
        <v>168948.98</v>
      </c>
      <c r="M114" s="47">
        <v>0</v>
      </c>
      <c r="N114" s="48">
        <v>0</v>
      </c>
      <c r="O114" s="48">
        <v>451741.20999999996</v>
      </c>
      <c r="P114" s="48">
        <v>451659.07</v>
      </c>
      <c r="Q114" s="48">
        <v>1684423.6</v>
      </c>
      <c r="R114" s="49">
        <v>0</v>
      </c>
      <c r="S114" s="49">
        <v>0</v>
      </c>
      <c r="T114" s="91">
        <v>0</v>
      </c>
      <c r="U114" s="91">
        <v>0</v>
      </c>
      <c r="V114" s="50">
        <f t="shared" si="4"/>
        <v>0</v>
      </c>
      <c r="W114" s="47">
        <v>51409.822453889967</v>
      </c>
      <c r="X114" s="47">
        <v>3588.2131703382743</v>
      </c>
      <c r="Y114" s="47">
        <v>1149.4176344739676</v>
      </c>
      <c r="Z114" s="47">
        <v>51409.822452635715</v>
      </c>
      <c r="AA114" s="47">
        <v>3588.2131703382743</v>
      </c>
      <c r="AB114" s="47">
        <v>1149.4176344739676</v>
      </c>
      <c r="AC114" s="50">
        <f t="shared" si="5"/>
        <v>112294.90651615016</v>
      </c>
      <c r="AD114" s="51">
        <f t="shared" si="6"/>
        <v>0</v>
      </c>
      <c r="AE114" s="51">
        <f t="shared" si="7"/>
        <v>1572128.69348385</v>
      </c>
    </row>
    <row r="115" spans="1:31" x14ac:dyDescent="0.25">
      <c r="A115" s="53">
        <v>112</v>
      </c>
      <c r="B115" s="42">
        <v>18659334000137</v>
      </c>
      <c r="C115" s="54" t="s">
        <v>111</v>
      </c>
      <c r="D115" s="41" t="s">
        <v>892</v>
      </c>
      <c r="E115" s="41" t="str">
        <f>VLOOKUP(A115,'[1]Acordo início'!$A$3:$F$855,6,FALSE)</f>
        <v>N</v>
      </c>
      <c r="F115" s="44">
        <v>-3.4600928775034845E-3</v>
      </c>
      <c r="G115" s="45">
        <v>5347429.84</v>
      </c>
      <c r="H115" s="46">
        <v>0</v>
      </c>
      <c r="I115" s="46">
        <v>0</v>
      </c>
      <c r="J115" s="46">
        <v>0</v>
      </c>
      <c r="K115" s="47">
        <v>0</v>
      </c>
      <c r="L115" s="47">
        <v>0</v>
      </c>
      <c r="M115" s="47">
        <v>1261554.24</v>
      </c>
      <c r="N115" s="48">
        <v>-3.4600928775034845E-3</v>
      </c>
      <c r="O115" s="48">
        <v>0</v>
      </c>
      <c r="P115" s="48">
        <v>0</v>
      </c>
      <c r="Q115" s="48">
        <v>5347429.84</v>
      </c>
      <c r="R115" s="49">
        <v>0</v>
      </c>
      <c r="S115" s="49">
        <v>0</v>
      </c>
      <c r="T115" s="91">
        <v>0</v>
      </c>
      <c r="U115" s="91">
        <v>-1.5854914474249302E-4</v>
      </c>
      <c r="V115" s="50">
        <f t="shared" si="4"/>
        <v>-1.5854914474249302E-4</v>
      </c>
      <c r="W115" s="47">
        <v>163207.41364678013</v>
      </c>
      <c r="X115" s="47">
        <v>11391.2665555201</v>
      </c>
      <c r="Y115" s="47">
        <v>3648.9812718328494</v>
      </c>
      <c r="Z115" s="47">
        <v>163207.41364279838</v>
      </c>
      <c r="AA115" s="47">
        <v>11391.2665555201</v>
      </c>
      <c r="AB115" s="47">
        <v>3648.9812718328494</v>
      </c>
      <c r="AC115" s="50">
        <f t="shared" si="5"/>
        <v>356495.32294428442</v>
      </c>
      <c r="AD115" s="51">
        <f t="shared" si="6"/>
        <v>-3.3015437327609913E-3</v>
      </c>
      <c r="AE115" s="51">
        <f t="shared" si="7"/>
        <v>4990934.5170557154</v>
      </c>
    </row>
    <row r="116" spans="1:31" ht="15.75" customHeight="1" x14ac:dyDescent="0.25">
      <c r="A116" s="53">
        <v>113</v>
      </c>
      <c r="B116" s="42">
        <v>18239582000129</v>
      </c>
      <c r="C116" s="54" t="s">
        <v>112</v>
      </c>
      <c r="D116" s="41" t="s">
        <v>892</v>
      </c>
      <c r="E116" s="41" t="str">
        <f>VLOOKUP(A116,'[1]Acordo início'!$A$3:$F$855,6,FALSE)</f>
        <v>S</v>
      </c>
      <c r="F116" s="44">
        <v>602994.67701812077</v>
      </c>
      <c r="G116" s="45">
        <v>1337469.7</v>
      </c>
      <c r="H116" s="46">
        <v>0</v>
      </c>
      <c r="I116" s="46">
        <v>0</v>
      </c>
      <c r="J116" s="46">
        <v>0</v>
      </c>
      <c r="K116" s="47">
        <v>0</v>
      </c>
      <c r="L116" s="47">
        <v>0</v>
      </c>
      <c r="M116" s="47">
        <v>0</v>
      </c>
      <c r="N116" s="48">
        <v>602994.67701812077</v>
      </c>
      <c r="O116" s="48">
        <v>265379.33</v>
      </c>
      <c r="P116" s="48">
        <v>180285.79</v>
      </c>
      <c r="Q116" s="48">
        <v>1337469.7</v>
      </c>
      <c r="R116" s="49">
        <v>0</v>
      </c>
      <c r="S116" s="49">
        <v>27630.560000000001</v>
      </c>
      <c r="T116" s="91">
        <v>0</v>
      </c>
      <c r="U116" s="91">
        <v>27630.55608914145</v>
      </c>
      <c r="V116" s="50">
        <f t="shared" si="4"/>
        <v>55261.116089141447</v>
      </c>
      <c r="W116" s="47">
        <v>40820.539352103806</v>
      </c>
      <c r="X116" s="47">
        <v>2849.1208475754561</v>
      </c>
      <c r="Y116" s="47">
        <v>912.66309705950835</v>
      </c>
      <c r="Z116" s="47">
        <v>40820.539351107902</v>
      </c>
      <c r="AA116" s="47">
        <v>2849.1208475754561</v>
      </c>
      <c r="AB116" s="47">
        <v>912.66309705950835</v>
      </c>
      <c r="AC116" s="50">
        <f t="shared" si="5"/>
        <v>89164.646592481629</v>
      </c>
      <c r="AD116" s="51">
        <f t="shared" si="6"/>
        <v>547733.56092897931</v>
      </c>
      <c r="AE116" s="51">
        <f t="shared" si="7"/>
        <v>1248305.0534075184</v>
      </c>
    </row>
    <row r="117" spans="1:31" x14ac:dyDescent="0.25">
      <c r="A117" s="53">
        <v>114</v>
      </c>
      <c r="B117" s="42">
        <v>18428862000185</v>
      </c>
      <c r="C117" s="54" t="s">
        <v>113</v>
      </c>
      <c r="D117" s="41" t="s">
        <v>892</v>
      </c>
      <c r="E117" s="41" t="str">
        <f>VLOOKUP(A117,'[1]Acordo início'!$A$3:$F$855,6,FALSE)</f>
        <v>S</v>
      </c>
      <c r="F117" s="44">
        <v>2122614.98</v>
      </c>
      <c r="G117" s="45">
        <v>1417430.84</v>
      </c>
      <c r="H117" s="46">
        <v>2122614.98</v>
      </c>
      <c r="I117" s="46">
        <v>889865.37</v>
      </c>
      <c r="J117" s="46">
        <v>0</v>
      </c>
      <c r="K117" s="47">
        <v>0</v>
      </c>
      <c r="L117" s="47">
        <v>0</v>
      </c>
      <c r="M117" s="47">
        <v>174436.46</v>
      </c>
      <c r="N117" s="48">
        <v>0</v>
      </c>
      <c r="O117" s="48">
        <v>0</v>
      </c>
      <c r="P117" s="48">
        <v>0</v>
      </c>
      <c r="Q117" s="48">
        <v>1417430.84</v>
      </c>
      <c r="R117" s="49">
        <v>0</v>
      </c>
      <c r="S117" s="49">
        <v>0</v>
      </c>
      <c r="T117" s="91">
        <v>0</v>
      </c>
      <c r="U117" s="91">
        <v>0</v>
      </c>
      <c r="V117" s="50">
        <f t="shared" si="4"/>
        <v>0</v>
      </c>
      <c r="W117" s="47">
        <v>43261.010993082789</v>
      </c>
      <c r="X117" s="47">
        <v>3019.4566329567815</v>
      </c>
      <c r="Y117" s="47">
        <v>967.22701124323862</v>
      </c>
      <c r="Z117" s="47">
        <v>43261.010992027346</v>
      </c>
      <c r="AA117" s="47">
        <v>3019.4566329567815</v>
      </c>
      <c r="AB117" s="47">
        <v>967.22701124323862</v>
      </c>
      <c r="AC117" s="50">
        <f t="shared" si="5"/>
        <v>94495.389273510184</v>
      </c>
      <c r="AD117" s="51">
        <f t="shared" si="6"/>
        <v>0</v>
      </c>
      <c r="AE117" s="51">
        <f t="shared" si="7"/>
        <v>1322935.45072649</v>
      </c>
    </row>
    <row r="118" spans="1:31" x14ac:dyDescent="0.25">
      <c r="A118" s="53">
        <v>115</v>
      </c>
      <c r="B118" s="42">
        <v>18298190000130</v>
      </c>
      <c r="C118" s="54" t="s">
        <v>114</v>
      </c>
      <c r="D118" s="41" t="s">
        <v>892</v>
      </c>
      <c r="E118" s="41" t="str">
        <f>VLOOKUP(A118,'[1]Acordo início'!$A$3:$F$855,6,FALSE)</f>
        <v>S</v>
      </c>
      <c r="F118" s="44">
        <v>1386138.6767293366</v>
      </c>
      <c r="G118" s="45">
        <v>2342337.5</v>
      </c>
      <c r="H118" s="46">
        <v>0</v>
      </c>
      <c r="I118" s="46">
        <v>0</v>
      </c>
      <c r="J118" s="46">
        <v>0</v>
      </c>
      <c r="K118" s="47">
        <v>0</v>
      </c>
      <c r="L118" s="47">
        <v>0</v>
      </c>
      <c r="M118" s="47">
        <v>0</v>
      </c>
      <c r="N118" s="48">
        <v>1386138.6767293366</v>
      </c>
      <c r="O118" s="48">
        <v>576385.93999999994</v>
      </c>
      <c r="P118" s="48">
        <v>339502.71</v>
      </c>
      <c r="Q118" s="48">
        <v>2342337.5</v>
      </c>
      <c r="R118" s="49">
        <v>0</v>
      </c>
      <c r="S118" s="49">
        <v>63515.95</v>
      </c>
      <c r="T118" s="91">
        <v>0</v>
      </c>
      <c r="U118" s="91">
        <v>63515.954475908715</v>
      </c>
      <c r="V118" s="50">
        <f t="shared" si="4"/>
        <v>127031.90447590871</v>
      </c>
      <c r="W118" s="47">
        <v>71489.828904513313</v>
      </c>
      <c r="X118" s="47">
        <v>4989.7224572304403</v>
      </c>
      <c r="Y118" s="47">
        <v>1598.365178212297</v>
      </c>
      <c r="Z118" s="47">
        <v>71489.828902769179</v>
      </c>
      <c r="AA118" s="47">
        <v>4989.7224572304403</v>
      </c>
      <c r="AB118" s="47">
        <v>1598.365178212297</v>
      </c>
      <c r="AC118" s="50">
        <f t="shared" si="5"/>
        <v>156155.83307816795</v>
      </c>
      <c r="AD118" s="51">
        <f t="shared" si="6"/>
        <v>1259106.7722534279</v>
      </c>
      <c r="AE118" s="51">
        <f t="shared" si="7"/>
        <v>2186181.6669218321</v>
      </c>
    </row>
    <row r="119" spans="1:31" x14ac:dyDescent="0.25">
      <c r="A119" s="53">
        <v>116</v>
      </c>
      <c r="B119" s="42">
        <v>18245175000124</v>
      </c>
      <c r="C119" s="54" t="s">
        <v>115</v>
      </c>
      <c r="D119" s="41" t="s">
        <v>892</v>
      </c>
      <c r="E119" s="41" t="str">
        <f>VLOOKUP(A119,'[1]Acordo início'!$A$3:$F$855,6,FALSE)</f>
        <v>S</v>
      </c>
      <c r="F119" s="44">
        <v>1403857.685765008</v>
      </c>
      <c r="G119" s="45">
        <v>2327472.92</v>
      </c>
      <c r="H119" s="46">
        <v>0</v>
      </c>
      <c r="I119" s="46">
        <v>0</v>
      </c>
      <c r="J119" s="46">
        <v>0</v>
      </c>
      <c r="K119" s="47">
        <v>0</v>
      </c>
      <c r="L119" s="47">
        <v>0</v>
      </c>
      <c r="M119" s="47">
        <v>0</v>
      </c>
      <c r="N119" s="48">
        <v>1403857.685765008</v>
      </c>
      <c r="O119" s="48">
        <v>565463.62</v>
      </c>
      <c r="P119" s="48">
        <v>392760.25999999995</v>
      </c>
      <c r="Q119" s="48">
        <v>2327472.92</v>
      </c>
      <c r="R119" s="49">
        <v>0</v>
      </c>
      <c r="S119" s="49">
        <v>64327.88</v>
      </c>
      <c r="T119" s="91">
        <v>0</v>
      </c>
      <c r="U119" s="91">
        <v>64327.87884549881</v>
      </c>
      <c r="V119" s="50">
        <f t="shared" si="4"/>
        <v>128655.75884549881</v>
      </c>
      <c r="W119" s="47">
        <v>71036.151475404185</v>
      </c>
      <c r="X119" s="47">
        <v>4958.0574708812919</v>
      </c>
      <c r="Y119" s="47">
        <v>1588.221886279154</v>
      </c>
      <c r="Z119" s="47">
        <v>71036.151473671111</v>
      </c>
      <c r="AA119" s="47">
        <v>4958.0574708812919</v>
      </c>
      <c r="AB119" s="47">
        <v>1588.221886279154</v>
      </c>
      <c r="AC119" s="50">
        <f t="shared" si="5"/>
        <v>155164.86166339618</v>
      </c>
      <c r="AD119" s="51">
        <f t="shared" si="6"/>
        <v>1275201.9269195092</v>
      </c>
      <c r="AE119" s="51">
        <f t="shared" si="7"/>
        <v>2172308.0583366039</v>
      </c>
    </row>
    <row r="120" spans="1:31" x14ac:dyDescent="0.25">
      <c r="A120" s="53">
        <v>117</v>
      </c>
      <c r="B120" s="42">
        <v>18132712000120</v>
      </c>
      <c r="C120" s="54" t="s">
        <v>931</v>
      </c>
      <c r="D120" s="41" t="s">
        <v>892</v>
      </c>
      <c r="E120" s="41" t="str">
        <f>VLOOKUP(A120,'[1]Acordo início'!$A$3:$F$855,6,FALSE)</f>
        <v>S</v>
      </c>
      <c r="F120" s="44">
        <v>354338.36213735491</v>
      </c>
      <c r="G120" s="45">
        <v>382890.85</v>
      </c>
      <c r="H120" s="46">
        <v>0</v>
      </c>
      <c r="I120" s="46">
        <v>0</v>
      </c>
      <c r="J120" s="46">
        <v>0</v>
      </c>
      <c r="K120" s="47">
        <v>0</v>
      </c>
      <c r="L120" s="47">
        <v>0</v>
      </c>
      <c r="M120" s="47">
        <v>0</v>
      </c>
      <c r="N120" s="48">
        <v>354338.36213735491</v>
      </c>
      <c r="O120" s="48">
        <v>146768.91</v>
      </c>
      <c r="P120" s="48">
        <v>57066.500000000007</v>
      </c>
      <c r="Q120" s="48">
        <v>382890.85</v>
      </c>
      <c r="R120" s="49">
        <v>0</v>
      </c>
      <c r="S120" s="49">
        <v>16236.57</v>
      </c>
      <c r="T120" s="91">
        <v>0</v>
      </c>
      <c r="U120" s="91">
        <v>16236.57117171613</v>
      </c>
      <c r="V120" s="50">
        <f t="shared" si="4"/>
        <v>32473.141171716132</v>
      </c>
      <c r="W120" s="47">
        <v>11686.104868887853</v>
      </c>
      <c r="X120" s="47">
        <v>815.64637648976725</v>
      </c>
      <c r="Y120" s="47">
        <v>261.27721072484337</v>
      </c>
      <c r="Z120" s="47">
        <v>11686.104868602746</v>
      </c>
      <c r="AA120" s="47">
        <v>815.64637648976725</v>
      </c>
      <c r="AB120" s="47">
        <v>261.27721072484337</v>
      </c>
      <c r="AC120" s="50">
        <f t="shared" si="5"/>
        <v>25526.056911919819</v>
      </c>
      <c r="AD120" s="51">
        <f t="shared" si="6"/>
        <v>321865.22096563876</v>
      </c>
      <c r="AE120" s="51">
        <f t="shared" si="7"/>
        <v>357364.79308808013</v>
      </c>
    </row>
    <row r="121" spans="1:31" x14ac:dyDescent="0.25">
      <c r="A121" s="53">
        <v>118</v>
      </c>
      <c r="B121" s="42">
        <v>18457200000133</v>
      </c>
      <c r="C121" s="54" t="s">
        <v>932</v>
      </c>
      <c r="D121" s="41" t="s">
        <v>892</v>
      </c>
      <c r="E121" s="41" t="str">
        <f>VLOOKUP(A121,'[1]Acordo início'!$A$3:$F$855,6,FALSE)</f>
        <v>S</v>
      </c>
      <c r="F121" s="44">
        <v>1070623.5900000001</v>
      </c>
      <c r="G121" s="45">
        <v>1214338.6499999999</v>
      </c>
      <c r="H121" s="46">
        <v>1070623.5900000001</v>
      </c>
      <c r="I121" s="46">
        <v>499615.44</v>
      </c>
      <c r="J121" s="46">
        <v>0</v>
      </c>
      <c r="K121" s="47">
        <v>0</v>
      </c>
      <c r="L121" s="47">
        <v>0</v>
      </c>
      <c r="M121" s="47">
        <v>0</v>
      </c>
      <c r="N121" s="48">
        <v>0</v>
      </c>
      <c r="O121" s="48">
        <v>0</v>
      </c>
      <c r="P121" s="48">
        <v>180589.11000000004</v>
      </c>
      <c r="Q121" s="48">
        <v>1214338.6499999999</v>
      </c>
      <c r="R121" s="49">
        <v>0</v>
      </c>
      <c r="S121" s="49">
        <v>0</v>
      </c>
      <c r="T121" s="91">
        <v>0</v>
      </c>
      <c r="U121" s="91">
        <v>0</v>
      </c>
      <c r="V121" s="50">
        <f t="shared" si="4"/>
        <v>0</v>
      </c>
      <c r="W121" s="47">
        <v>37062.491081690736</v>
      </c>
      <c r="X121" s="47">
        <v>2586.8231454046754</v>
      </c>
      <c r="Y121" s="47">
        <v>828.64088599096317</v>
      </c>
      <c r="Z121" s="47">
        <v>37062.491080786524</v>
      </c>
      <c r="AA121" s="47">
        <v>2586.8231454046754</v>
      </c>
      <c r="AB121" s="47">
        <v>828.64088599096317</v>
      </c>
      <c r="AC121" s="50">
        <f t="shared" si="5"/>
        <v>80955.910225268526</v>
      </c>
      <c r="AD121" s="51">
        <f t="shared" si="6"/>
        <v>0</v>
      </c>
      <c r="AE121" s="51">
        <f t="shared" si="7"/>
        <v>1133382.7397747315</v>
      </c>
    </row>
    <row r="122" spans="1:31" x14ac:dyDescent="0.25">
      <c r="A122" s="53">
        <v>119</v>
      </c>
      <c r="B122" s="42">
        <v>18244426000156</v>
      </c>
      <c r="C122" s="54" t="s">
        <v>118</v>
      </c>
      <c r="D122" s="41" t="s">
        <v>892</v>
      </c>
      <c r="E122" s="41" t="str">
        <f>VLOOKUP(A122,'[1]Acordo início'!$A$3:$F$855,6,FALSE)</f>
        <v>S</v>
      </c>
      <c r="F122" s="44">
        <v>255698.93301502996</v>
      </c>
      <c r="G122" s="45">
        <v>571574.09</v>
      </c>
      <c r="H122" s="46">
        <v>0</v>
      </c>
      <c r="I122" s="46">
        <v>0</v>
      </c>
      <c r="J122" s="46">
        <v>0</v>
      </c>
      <c r="K122" s="47">
        <v>0</v>
      </c>
      <c r="L122" s="47">
        <v>0</v>
      </c>
      <c r="M122" s="47">
        <v>0</v>
      </c>
      <c r="N122" s="48">
        <v>255698.93301502996</v>
      </c>
      <c r="O122" s="48">
        <v>131237.03</v>
      </c>
      <c r="P122" s="48">
        <v>69690.75</v>
      </c>
      <c r="Q122" s="48">
        <v>571574.09</v>
      </c>
      <c r="R122" s="49">
        <v>0</v>
      </c>
      <c r="S122" s="49">
        <v>11716.69</v>
      </c>
      <c r="T122" s="91">
        <v>0</v>
      </c>
      <c r="U122" s="91">
        <v>11716.693330599819</v>
      </c>
      <c r="V122" s="50">
        <f t="shared" si="4"/>
        <v>23433.38333059982</v>
      </c>
      <c r="W122" s="47">
        <v>17444.853191755192</v>
      </c>
      <c r="X122" s="47">
        <v>1217.5854533132567</v>
      </c>
      <c r="Y122" s="47">
        <v>390.03094996869982</v>
      </c>
      <c r="Z122" s="47">
        <v>17444.853191329588</v>
      </c>
      <c r="AA122" s="47">
        <v>1217.5854533132567</v>
      </c>
      <c r="AB122" s="47">
        <v>390.03094996869982</v>
      </c>
      <c r="AC122" s="50">
        <f t="shared" si="5"/>
        <v>38104.939189648692</v>
      </c>
      <c r="AD122" s="51">
        <f t="shared" si="6"/>
        <v>232265.54968443015</v>
      </c>
      <c r="AE122" s="51">
        <f t="shared" si="7"/>
        <v>533469.15081035125</v>
      </c>
    </row>
    <row r="123" spans="1:31" x14ac:dyDescent="0.25">
      <c r="A123" s="53">
        <v>120</v>
      </c>
      <c r="B123" s="42">
        <v>17888090000100</v>
      </c>
      <c r="C123" s="54" t="s">
        <v>119</v>
      </c>
      <c r="D123" s="41" t="s">
        <v>892</v>
      </c>
      <c r="E123" s="41" t="str">
        <f>VLOOKUP(A123,'[1]Acordo início'!$A$3:$F$855,6,FALSE)</f>
        <v>S</v>
      </c>
      <c r="F123" s="44">
        <v>786873.44471084047</v>
      </c>
      <c r="G123" s="45">
        <v>1308423.98</v>
      </c>
      <c r="H123" s="46">
        <v>0</v>
      </c>
      <c r="I123" s="46">
        <v>0</v>
      </c>
      <c r="J123" s="46">
        <v>0</v>
      </c>
      <c r="K123" s="47">
        <v>0</v>
      </c>
      <c r="L123" s="47">
        <v>0</v>
      </c>
      <c r="M123" s="47">
        <v>0</v>
      </c>
      <c r="N123" s="48">
        <v>786873.44471084047</v>
      </c>
      <c r="O123" s="48">
        <v>318804.36000000004</v>
      </c>
      <c r="P123" s="48">
        <v>305822.94000000006</v>
      </c>
      <c r="Q123" s="48">
        <v>1308423.98</v>
      </c>
      <c r="R123" s="49">
        <v>0</v>
      </c>
      <c r="S123" s="49">
        <v>36056.29</v>
      </c>
      <c r="T123" s="91">
        <v>0</v>
      </c>
      <c r="U123" s="91">
        <v>36056.289844305626</v>
      </c>
      <c r="V123" s="50">
        <f t="shared" si="4"/>
        <v>72112.579844305626</v>
      </c>
      <c r="W123" s="47">
        <v>39934.043179615772</v>
      </c>
      <c r="X123" s="47">
        <v>2787.2467330630188</v>
      </c>
      <c r="Y123" s="47">
        <v>892.84287040018978</v>
      </c>
      <c r="Z123" s="47">
        <v>39934.043178641499</v>
      </c>
      <c r="AA123" s="47">
        <v>2787.2467330630188</v>
      </c>
      <c r="AB123" s="47">
        <v>892.84287040018978</v>
      </c>
      <c r="AC123" s="50">
        <f t="shared" si="5"/>
        <v>87228.265565183683</v>
      </c>
      <c r="AD123" s="51">
        <f t="shared" si="6"/>
        <v>714760.86486653483</v>
      </c>
      <c r="AE123" s="51">
        <f t="shared" si="7"/>
        <v>1221195.7144348163</v>
      </c>
    </row>
    <row r="124" spans="1:31" x14ac:dyDescent="0.25">
      <c r="A124" s="53">
        <v>121</v>
      </c>
      <c r="B124" s="42">
        <v>18114249000193</v>
      </c>
      <c r="C124" s="54" t="s">
        <v>933</v>
      </c>
      <c r="D124" s="41" t="s">
        <v>894</v>
      </c>
      <c r="E124" s="41" t="str">
        <f>VLOOKUP(A124,'[1]Acordo início'!$A$3:$F$855,6,FALSE)</f>
        <v>S</v>
      </c>
      <c r="F124" s="44">
        <v>314229.4832959458</v>
      </c>
      <c r="G124" s="45">
        <v>738102.85</v>
      </c>
      <c r="H124" s="46">
        <v>0</v>
      </c>
      <c r="I124" s="46">
        <v>0</v>
      </c>
      <c r="J124" s="46">
        <v>0</v>
      </c>
      <c r="K124" s="47">
        <v>0</v>
      </c>
      <c r="L124" s="47">
        <v>0</v>
      </c>
      <c r="M124" s="47">
        <v>0</v>
      </c>
      <c r="N124" s="48">
        <v>314229.4832959458</v>
      </c>
      <c r="O124" s="48">
        <v>116013.97</v>
      </c>
      <c r="P124" s="48">
        <v>61685.4</v>
      </c>
      <c r="Q124" s="48">
        <v>738102.85</v>
      </c>
      <c r="R124" s="49">
        <v>0</v>
      </c>
      <c r="S124" s="49">
        <v>14398.69</v>
      </c>
      <c r="T124" s="91">
        <v>0</v>
      </c>
      <c r="U124" s="91">
        <v>14398.693212360895</v>
      </c>
      <c r="V124" s="50">
        <f t="shared" si="4"/>
        <v>28797.383212360895</v>
      </c>
      <c r="W124" s="47">
        <v>22527.43108704095</v>
      </c>
      <c r="X124" s="47">
        <v>1572.3303653286957</v>
      </c>
      <c r="Y124" s="47">
        <v>503.66691256454016</v>
      </c>
      <c r="Z124" s="47">
        <v>22527.431086491346</v>
      </c>
      <c r="AA124" s="47">
        <v>1572.3303653286957</v>
      </c>
      <c r="AB124" s="47">
        <v>503.66691256454016</v>
      </c>
      <c r="AC124" s="50">
        <f t="shared" si="5"/>
        <v>49206.856729318766</v>
      </c>
      <c r="AD124" s="51">
        <f t="shared" si="6"/>
        <v>285432.1000835849</v>
      </c>
      <c r="AE124" s="51">
        <f t="shared" si="7"/>
        <v>688895.99327068124</v>
      </c>
    </row>
    <row r="125" spans="1:31" x14ac:dyDescent="0.25">
      <c r="A125" s="53">
        <v>122</v>
      </c>
      <c r="B125" s="42">
        <v>19259951000108</v>
      </c>
      <c r="C125" s="54" t="s">
        <v>121</v>
      </c>
      <c r="D125" s="41" t="s">
        <v>892</v>
      </c>
      <c r="E125" s="41" t="str">
        <f>VLOOKUP(A125,'[1]Acordo início'!$A$3:$F$855,6,FALSE)</f>
        <v>S</v>
      </c>
      <c r="F125" s="44">
        <v>230380.03350796504</v>
      </c>
      <c r="G125" s="45">
        <v>447304</v>
      </c>
      <c r="H125" s="46">
        <v>0</v>
      </c>
      <c r="I125" s="46">
        <v>0</v>
      </c>
      <c r="J125" s="46">
        <v>0</v>
      </c>
      <c r="K125" s="47">
        <v>0</v>
      </c>
      <c r="L125" s="47">
        <v>0</v>
      </c>
      <c r="M125" s="47">
        <v>0</v>
      </c>
      <c r="N125" s="48">
        <v>230380.03350796504</v>
      </c>
      <c r="O125" s="48">
        <v>92848.92</v>
      </c>
      <c r="P125" s="48">
        <v>44133.49</v>
      </c>
      <c r="Q125" s="48">
        <v>447304</v>
      </c>
      <c r="R125" s="49">
        <v>0</v>
      </c>
      <c r="S125" s="49">
        <v>10556.53</v>
      </c>
      <c r="T125" s="91">
        <v>0</v>
      </c>
      <c r="U125" s="91">
        <v>10556.525090964977</v>
      </c>
      <c r="V125" s="50">
        <f t="shared" si="4"/>
        <v>21113.055090964976</v>
      </c>
      <c r="W125" s="47">
        <v>13652.040395027456</v>
      </c>
      <c r="X125" s="47">
        <v>952.86131733608147</v>
      </c>
      <c r="Y125" s="47">
        <v>305.23147576846316</v>
      </c>
      <c r="Z125" s="47">
        <v>13652.040394694386</v>
      </c>
      <c r="AA125" s="47">
        <v>952.86131733608147</v>
      </c>
      <c r="AB125" s="47">
        <v>305.23147576846316</v>
      </c>
      <c r="AC125" s="50">
        <f t="shared" si="5"/>
        <v>29820.266375930929</v>
      </c>
      <c r="AD125" s="51">
        <f t="shared" si="6"/>
        <v>209266.97841700006</v>
      </c>
      <c r="AE125" s="51">
        <f t="shared" si="7"/>
        <v>417483.73362406908</v>
      </c>
    </row>
    <row r="126" spans="1:31" x14ac:dyDescent="0.25">
      <c r="A126" s="53">
        <v>123</v>
      </c>
      <c r="B126" s="42">
        <v>19229921000159</v>
      </c>
      <c r="C126" s="54" t="s">
        <v>122</v>
      </c>
      <c r="D126" s="41" t="s">
        <v>892</v>
      </c>
      <c r="E126" s="41" t="str">
        <f>VLOOKUP(A126,'[1]Acordo início'!$A$3:$F$855,6,FALSE)</f>
        <v>S</v>
      </c>
      <c r="F126" s="44">
        <v>1050065.8205842357</v>
      </c>
      <c r="G126" s="45">
        <v>3255170.25</v>
      </c>
      <c r="H126" s="46">
        <v>0</v>
      </c>
      <c r="I126" s="46">
        <v>0</v>
      </c>
      <c r="J126" s="46">
        <v>0</v>
      </c>
      <c r="K126" s="47">
        <v>0</v>
      </c>
      <c r="L126" s="47">
        <v>0</v>
      </c>
      <c r="M126" s="47">
        <v>0</v>
      </c>
      <c r="N126" s="48">
        <v>1050065.8205842357</v>
      </c>
      <c r="O126" s="48">
        <v>431235.70000000007</v>
      </c>
      <c r="P126" s="48">
        <v>589678.79999999993</v>
      </c>
      <c r="Q126" s="48">
        <v>3255170.25</v>
      </c>
      <c r="R126" s="49">
        <v>0</v>
      </c>
      <c r="S126" s="49">
        <v>48116.35</v>
      </c>
      <c r="T126" s="91">
        <v>0</v>
      </c>
      <c r="U126" s="91">
        <v>48116.349378770981</v>
      </c>
      <c r="V126" s="50">
        <f t="shared" si="4"/>
        <v>96232.69937877098</v>
      </c>
      <c r="W126" s="47">
        <v>99350.142566481314</v>
      </c>
      <c r="X126" s="47">
        <v>6934.2680642745427</v>
      </c>
      <c r="Y126" s="47">
        <v>2221.2643499369988</v>
      </c>
      <c r="Z126" s="47">
        <v>99350.14256405746</v>
      </c>
      <c r="AA126" s="47">
        <v>6934.2680642745427</v>
      </c>
      <c r="AB126" s="47">
        <v>2221.2643499369988</v>
      </c>
      <c r="AC126" s="50">
        <f t="shared" si="5"/>
        <v>217011.34995896186</v>
      </c>
      <c r="AD126" s="51">
        <f t="shared" si="6"/>
        <v>953833.1212054647</v>
      </c>
      <c r="AE126" s="51">
        <f t="shared" si="7"/>
        <v>3038158.9000410382</v>
      </c>
    </row>
    <row r="127" spans="1:31" x14ac:dyDescent="0.25">
      <c r="A127" s="53">
        <v>124</v>
      </c>
      <c r="B127" s="42">
        <v>17894031000136</v>
      </c>
      <c r="C127" s="54" t="s">
        <v>123</v>
      </c>
      <c r="D127" s="41" t="s">
        <v>892</v>
      </c>
      <c r="E127" s="41" t="str">
        <f>VLOOKUP(A127,'[1]Acordo início'!$A$3:$F$855,6,FALSE)</f>
        <v>S</v>
      </c>
      <c r="F127" s="44">
        <v>509357.51605323434</v>
      </c>
      <c r="G127" s="45">
        <v>908048.75</v>
      </c>
      <c r="H127" s="46">
        <v>0</v>
      </c>
      <c r="I127" s="46">
        <v>0</v>
      </c>
      <c r="J127" s="46">
        <v>0</v>
      </c>
      <c r="K127" s="47">
        <v>0</v>
      </c>
      <c r="L127" s="47">
        <v>0</v>
      </c>
      <c r="M127" s="47">
        <v>0</v>
      </c>
      <c r="N127" s="48">
        <v>509357.51605323434</v>
      </c>
      <c r="O127" s="48">
        <v>200625.5</v>
      </c>
      <c r="P127" s="48">
        <v>107884.47</v>
      </c>
      <c r="Q127" s="48">
        <v>908048.75</v>
      </c>
      <c r="R127" s="49">
        <v>0</v>
      </c>
      <c r="S127" s="49">
        <v>23339.89</v>
      </c>
      <c r="T127" s="91">
        <v>0</v>
      </c>
      <c r="U127" s="91">
        <v>23339.893291150423</v>
      </c>
      <c r="V127" s="50">
        <f t="shared" si="4"/>
        <v>46679.783291150423</v>
      </c>
      <c r="W127" s="47">
        <v>27714.302561270713</v>
      </c>
      <c r="X127" s="47">
        <v>1934.3545787633188</v>
      </c>
      <c r="Y127" s="47">
        <v>619.63466455545495</v>
      </c>
      <c r="Z127" s="47">
        <v>27714.302560594566</v>
      </c>
      <c r="AA127" s="47">
        <v>1934.3545787633188</v>
      </c>
      <c r="AB127" s="47">
        <v>619.63466455545495</v>
      </c>
      <c r="AC127" s="50">
        <f t="shared" si="5"/>
        <v>60536.583608502828</v>
      </c>
      <c r="AD127" s="51">
        <f t="shared" si="6"/>
        <v>462677.73276208394</v>
      </c>
      <c r="AE127" s="51">
        <f t="shared" si="7"/>
        <v>847512.16639149713</v>
      </c>
    </row>
    <row r="128" spans="1:31" x14ac:dyDescent="0.25">
      <c r="A128" s="53">
        <v>125</v>
      </c>
      <c r="B128" s="42">
        <v>18314617000147</v>
      </c>
      <c r="C128" s="54" t="s">
        <v>124</v>
      </c>
      <c r="D128" s="41" t="s">
        <v>892</v>
      </c>
      <c r="E128" s="41" t="str">
        <f>VLOOKUP(A128,'[1]Acordo início'!$A$3:$F$855,6,FALSE)</f>
        <v>S</v>
      </c>
      <c r="F128" s="44">
        <v>360826.57515146543</v>
      </c>
      <c r="G128" s="45">
        <v>1118943.4099999999</v>
      </c>
      <c r="H128" s="46">
        <v>0</v>
      </c>
      <c r="I128" s="46">
        <v>0</v>
      </c>
      <c r="J128" s="46">
        <v>0</v>
      </c>
      <c r="K128" s="47">
        <v>0</v>
      </c>
      <c r="L128" s="47">
        <v>0</v>
      </c>
      <c r="M128" s="47">
        <v>0</v>
      </c>
      <c r="N128" s="48">
        <v>360826.57515146543</v>
      </c>
      <c r="O128" s="48">
        <v>147191.07999999999</v>
      </c>
      <c r="P128" s="48">
        <v>107914.41000000002</v>
      </c>
      <c r="Q128" s="48">
        <v>1118943.4099999999</v>
      </c>
      <c r="R128" s="49">
        <v>0</v>
      </c>
      <c r="S128" s="49">
        <v>16533.88</v>
      </c>
      <c r="T128" s="91">
        <v>0</v>
      </c>
      <c r="U128" s="91">
        <v>16533.875510273814</v>
      </c>
      <c r="V128" s="50">
        <f t="shared" si="4"/>
        <v>33067.755510273812</v>
      </c>
      <c r="W128" s="47">
        <v>34150.959598152491</v>
      </c>
      <c r="X128" s="47">
        <v>2383.6091462811287</v>
      </c>
      <c r="Y128" s="47">
        <v>763.5450449480071</v>
      </c>
      <c r="Z128" s="47">
        <v>34150.959597319306</v>
      </c>
      <c r="AA128" s="47">
        <v>2383.6091462811287</v>
      </c>
      <c r="AB128" s="47">
        <v>763.5450449480071</v>
      </c>
      <c r="AC128" s="50">
        <f t="shared" si="5"/>
        <v>74596.227577930083</v>
      </c>
      <c r="AD128" s="51">
        <f t="shared" si="6"/>
        <v>327758.81964119163</v>
      </c>
      <c r="AE128" s="51">
        <f t="shared" si="7"/>
        <v>1044347.1824220698</v>
      </c>
    </row>
    <row r="129" spans="1:31" x14ac:dyDescent="0.25">
      <c r="A129" s="53">
        <v>126</v>
      </c>
      <c r="B129" s="42">
        <v>18457234000128</v>
      </c>
      <c r="C129" s="54" t="s">
        <v>934</v>
      </c>
      <c r="D129" s="41" t="s">
        <v>892</v>
      </c>
      <c r="E129" s="41" t="str">
        <f>VLOOKUP(A129,'[1]Acordo início'!$A$3:$F$855,6,FALSE)</f>
        <v>S</v>
      </c>
      <c r="F129" s="44">
        <v>1400798.4505387251</v>
      </c>
      <c r="G129" s="45">
        <v>1792405.32</v>
      </c>
      <c r="H129" s="46">
        <v>0</v>
      </c>
      <c r="I129" s="46">
        <v>0</v>
      </c>
      <c r="J129" s="46">
        <v>0</v>
      </c>
      <c r="K129" s="47">
        <v>0</v>
      </c>
      <c r="L129" s="47">
        <v>0</v>
      </c>
      <c r="M129" s="47">
        <v>0</v>
      </c>
      <c r="N129" s="48">
        <v>1400798.4505387251</v>
      </c>
      <c r="O129" s="48">
        <v>0</v>
      </c>
      <c r="P129" s="48">
        <v>260973.80000000002</v>
      </c>
      <c r="Q129" s="48">
        <v>1792405.32</v>
      </c>
      <c r="R129" s="49">
        <v>0</v>
      </c>
      <c r="S129" s="49">
        <v>64187.7</v>
      </c>
      <c r="T129" s="91">
        <v>0</v>
      </c>
      <c r="U129" s="91">
        <v>64187.697889130031</v>
      </c>
      <c r="V129" s="50">
        <f t="shared" si="4"/>
        <v>128375.39788913002</v>
      </c>
      <c r="W129" s="47">
        <v>54705.502313908015</v>
      </c>
      <c r="X129" s="47">
        <v>3818.2392881981809</v>
      </c>
      <c r="Y129" s="47">
        <v>1223.1022411866838</v>
      </c>
      <c r="Z129" s="47">
        <v>54705.502312573364</v>
      </c>
      <c r="AA129" s="47">
        <v>3818.2392881981809</v>
      </c>
      <c r="AB129" s="47">
        <v>1223.1022411866838</v>
      </c>
      <c r="AC129" s="50">
        <f t="shared" si="5"/>
        <v>119493.68768525112</v>
      </c>
      <c r="AD129" s="51">
        <f t="shared" si="6"/>
        <v>1272423.0526495951</v>
      </c>
      <c r="AE129" s="51">
        <f t="shared" si="7"/>
        <v>1672911.6323147491</v>
      </c>
    </row>
    <row r="130" spans="1:31" x14ac:dyDescent="0.25">
      <c r="A130" s="53">
        <v>127</v>
      </c>
      <c r="B130" s="42">
        <v>18017426000113</v>
      </c>
      <c r="C130" s="54" t="s">
        <v>935</v>
      </c>
      <c r="D130" s="41" t="s">
        <v>892</v>
      </c>
      <c r="E130" s="41" t="str">
        <f>VLOOKUP(A130,'[1]Acordo início'!$A$3:$F$855,6,FALSE)</f>
        <v>S</v>
      </c>
      <c r="F130" s="44">
        <v>961993.28068621969</v>
      </c>
      <c r="G130" s="45">
        <v>1652302.46</v>
      </c>
      <c r="H130" s="46">
        <v>0</v>
      </c>
      <c r="I130" s="46">
        <v>0</v>
      </c>
      <c r="J130" s="46">
        <v>0</v>
      </c>
      <c r="K130" s="47">
        <v>0</v>
      </c>
      <c r="L130" s="47">
        <v>0</v>
      </c>
      <c r="M130" s="47">
        <v>0</v>
      </c>
      <c r="N130" s="48">
        <v>961993.28068621969</v>
      </c>
      <c r="O130" s="48">
        <v>338668.24</v>
      </c>
      <c r="P130" s="48">
        <v>67645.73</v>
      </c>
      <c r="Q130" s="48">
        <v>1652302.46</v>
      </c>
      <c r="R130" s="49">
        <v>0</v>
      </c>
      <c r="S130" s="49">
        <v>44080.67</v>
      </c>
      <c r="T130" s="91">
        <v>0</v>
      </c>
      <c r="U130" s="91">
        <v>44080.66988388855</v>
      </c>
      <c r="V130" s="50">
        <f t="shared" si="4"/>
        <v>88161.339883888548</v>
      </c>
      <c r="W130" s="47">
        <v>50429.462120469434</v>
      </c>
      <c r="X130" s="47">
        <v>3519.7876887445209</v>
      </c>
      <c r="Y130" s="47">
        <v>1127.4987987031768</v>
      </c>
      <c r="Z130" s="47">
        <v>50429.462119239106</v>
      </c>
      <c r="AA130" s="47">
        <v>3519.7876887445209</v>
      </c>
      <c r="AB130" s="47">
        <v>1127.4987987031768</v>
      </c>
      <c r="AC130" s="50">
        <f t="shared" si="5"/>
        <v>110153.49721460394</v>
      </c>
      <c r="AD130" s="51">
        <f t="shared" si="6"/>
        <v>873831.94080233108</v>
      </c>
      <c r="AE130" s="51">
        <f t="shared" si="7"/>
        <v>1542148.962785396</v>
      </c>
    </row>
    <row r="131" spans="1:31" x14ac:dyDescent="0.25">
      <c r="A131" s="53">
        <v>128</v>
      </c>
      <c r="B131" s="42">
        <v>16726028000140</v>
      </c>
      <c r="C131" s="54" t="s">
        <v>936</v>
      </c>
      <c r="D131" s="41" t="s">
        <v>892</v>
      </c>
      <c r="E131" s="41" t="str">
        <f>VLOOKUP(A131,'[1]Acordo início'!$A$3:$F$855,6,FALSE)</f>
        <v>S</v>
      </c>
      <c r="F131" s="44">
        <v>740353.08524584188</v>
      </c>
      <c r="G131" s="45">
        <v>712417.33</v>
      </c>
      <c r="H131" s="46">
        <v>0</v>
      </c>
      <c r="I131" s="46">
        <v>0</v>
      </c>
      <c r="J131" s="46">
        <v>0</v>
      </c>
      <c r="K131" s="47">
        <v>0</v>
      </c>
      <c r="L131" s="47">
        <v>0</v>
      </c>
      <c r="M131" s="47">
        <v>0</v>
      </c>
      <c r="N131" s="48">
        <v>740353.08524584188</v>
      </c>
      <c r="O131" s="48">
        <v>303115.33999999997</v>
      </c>
      <c r="P131" s="48">
        <v>416976.98000000004</v>
      </c>
      <c r="Q131" s="48">
        <v>712417.33</v>
      </c>
      <c r="R131" s="49">
        <v>0</v>
      </c>
      <c r="S131" s="49">
        <v>33924.620000000003</v>
      </c>
      <c r="T131" s="91">
        <v>0</v>
      </c>
      <c r="U131" s="91">
        <v>33924.623595042802</v>
      </c>
      <c r="V131" s="50">
        <f t="shared" si="4"/>
        <v>67849.243595042804</v>
      </c>
      <c r="W131" s="47">
        <v>21743.490357356866</v>
      </c>
      <c r="X131" s="47">
        <v>1517.6142368390481</v>
      </c>
      <c r="Y131" s="47">
        <v>486.13961415985381</v>
      </c>
      <c r="Z131" s="47">
        <v>21743.490356826391</v>
      </c>
      <c r="AA131" s="47">
        <v>1517.6142368390481</v>
      </c>
      <c r="AB131" s="47">
        <v>486.13961415985381</v>
      </c>
      <c r="AC131" s="50">
        <f t="shared" si="5"/>
        <v>47494.488416181055</v>
      </c>
      <c r="AD131" s="51">
        <f t="shared" si="6"/>
        <v>672503.84165079903</v>
      </c>
      <c r="AE131" s="51">
        <f t="shared" si="7"/>
        <v>664922.8415838189</v>
      </c>
    </row>
    <row r="132" spans="1:31" x14ac:dyDescent="0.25">
      <c r="A132" s="53">
        <v>129</v>
      </c>
      <c r="B132" s="42">
        <v>18385138000111</v>
      </c>
      <c r="C132" s="54" t="s">
        <v>128</v>
      </c>
      <c r="D132" s="41" t="s">
        <v>894</v>
      </c>
      <c r="E132" s="41" t="str">
        <f>VLOOKUP(A132,'[1]Acordo início'!$A$3:$F$855,6,FALSE)</f>
        <v>S</v>
      </c>
      <c r="F132" s="44">
        <v>312827.42579716444</v>
      </c>
      <c r="G132" s="45">
        <v>1127543.22</v>
      </c>
      <c r="H132" s="46">
        <v>0</v>
      </c>
      <c r="I132" s="46">
        <v>0</v>
      </c>
      <c r="J132" s="46">
        <v>0</v>
      </c>
      <c r="K132" s="47">
        <v>0</v>
      </c>
      <c r="L132" s="47">
        <v>0</v>
      </c>
      <c r="M132" s="47">
        <v>0</v>
      </c>
      <c r="N132" s="48">
        <v>312827.42579716444</v>
      </c>
      <c r="O132" s="48">
        <v>141489.12</v>
      </c>
      <c r="P132" s="48">
        <v>99666.290000000008</v>
      </c>
      <c r="Q132" s="48">
        <v>1127543.22</v>
      </c>
      <c r="R132" s="49">
        <v>0</v>
      </c>
      <c r="S132" s="49">
        <v>14334.45</v>
      </c>
      <c r="T132" s="91">
        <v>0</v>
      </c>
      <c r="U132" s="91">
        <v>14334.447822083403</v>
      </c>
      <c r="V132" s="50">
        <f t="shared" si="4"/>
        <v>28668.897822083403</v>
      </c>
      <c r="W132" s="47">
        <v>34413.431982238151</v>
      </c>
      <c r="X132" s="47">
        <v>2401.9287362052328</v>
      </c>
      <c r="Y132" s="47">
        <v>769.4133862966097</v>
      </c>
      <c r="Z132" s="47">
        <v>34413.431981398564</v>
      </c>
      <c r="AA132" s="47">
        <v>2401.9287362052328</v>
      </c>
      <c r="AB132" s="47">
        <v>769.4133862966097</v>
      </c>
      <c r="AC132" s="50">
        <f t="shared" si="5"/>
        <v>75169.548208640394</v>
      </c>
      <c r="AD132" s="51">
        <f t="shared" si="6"/>
        <v>284158.52797508106</v>
      </c>
      <c r="AE132" s="51">
        <f t="shared" si="7"/>
        <v>1052373.6717913595</v>
      </c>
    </row>
    <row r="133" spans="1:31" x14ac:dyDescent="0.25">
      <c r="A133" s="53">
        <v>130</v>
      </c>
      <c r="B133" s="42">
        <v>18404848000141</v>
      </c>
      <c r="C133" s="54" t="s">
        <v>937</v>
      </c>
      <c r="D133" s="41" t="s">
        <v>892</v>
      </c>
      <c r="E133" s="41" t="str">
        <f>VLOOKUP(A133,'[1]Acordo início'!$A$3:$F$855,6,FALSE)</f>
        <v>S</v>
      </c>
      <c r="F133" s="44">
        <v>580639.7052165675</v>
      </c>
      <c r="G133" s="45">
        <v>3003440.73</v>
      </c>
      <c r="H133" s="46">
        <v>0</v>
      </c>
      <c r="I133" s="46">
        <v>0</v>
      </c>
      <c r="J133" s="46">
        <v>0</v>
      </c>
      <c r="K133" s="47">
        <v>0</v>
      </c>
      <c r="L133" s="47">
        <v>0</v>
      </c>
      <c r="M133" s="47">
        <v>0</v>
      </c>
      <c r="N133" s="48">
        <v>580639.7052165675</v>
      </c>
      <c r="O133" s="48">
        <v>250141.24</v>
      </c>
      <c r="P133" s="48">
        <v>59442.84</v>
      </c>
      <c r="Q133" s="48">
        <v>3003440.73</v>
      </c>
      <c r="R133" s="49">
        <v>0</v>
      </c>
      <c r="S133" s="49">
        <v>26606.2</v>
      </c>
      <c r="T133" s="91">
        <v>0</v>
      </c>
      <c r="U133" s="91">
        <v>26606.201603479163</v>
      </c>
      <c r="V133" s="50">
        <f t="shared" ref="V133:V196" si="8">SUM(R133:U133)</f>
        <v>53212.401603479164</v>
      </c>
      <c r="W133" s="47">
        <v>91667.176088934866</v>
      </c>
      <c r="X133" s="47">
        <v>6398.0257629764619</v>
      </c>
      <c r="Y133" s="47">
        <v>2049.4890600634571</v>
      </c>
      <c r="Z133" s="47">
        <v>91667.176086698455</v>
      </c>
      <c r="AA133" s="47">
        <v>6398.0257629764619</v>
      </c>
      <c r="AB133" s="47">
        <v>2049.4890600634571</v>
      </c>
      <c r="AC133" s="50">
        <f t="shared" ref="AC133:AC196" si="9">SUM(W133:AB133)</f>
        <v>200229.38182171318</v>
      </c>
      <c r="AD133" s="51">
        <f t="shared" ref="AD133:AD196" si="10">N133-V133</f>
        <v>527427.30361308833</v>
      </c>
      <c r="AE133" s="51">
        <f t="shared" ref="AE133:AE196" si="11">Q133-AC133</f>
        <v>2803211.348178287</v>
      </c>
    </row>
    <row r="134" spans="1:31" x14ac:dyDescent="0.25">
      <c r="A134" s="53">
        <v>131</v>
      </c>
      <c r="B134" s="42">
        <v>18094789000152</v>
      </c>
      <c r="C134" s="54" t="s">
        <v>938</v>
      </c>
      <c r="D134" s="41" t="s">
        <v>892</v>
      </c>
      <c r="E134" s="41" t="str">
        <f>VLOOKUP(A134,'[1]Acordo início'!$A$3:$F$855,6,FALSE)</f>
        <v>S</v>
      </c>
      <c r="F134" s="44">
        <v>323460.96354530822</v>
      </c>
      <c r="G134" s="45">
        <v>319901.52</v>
      </c>
      <c r="H134" s="46">
        <v>0</v>
      </c>
      <c r="I134" s="46">
        <v>0</v>
      </c>
      <c r="J134" s="46">
        <v>0</v>
      </c>
      <c r="K134" s="47">
        <v>0</v>
      </c>
      <c r="L134" s="47">
        <v>0</v>
      </c>
      <c r="M134" s="47">
        <v>0</v>
      </c>
      <c r="N134" s="48">
        <v>323460.96354530822</v>
      </c>
      <c r="O134" s="48">
        <v>132961.72</v>
      </c>
      <c r="P134" s="48">
        <v>20147.530000000002</v>
      </c>
      <c r="Q134" s="48">
        <v>319901.52</v>
      </c>
      <c r="R134" s="49">
        <v>0</v>
      </c>
      <c r="S134" s="49">
        <v>14821.7</v>
      </c>
      <c r="T134" s="91">
        <v>0</v>
      </c>
      <c r="U134" s="91">
        <v>14821.700151787234</v>
      </c>
      <c r="V134" s="50">
        <f t="shared" si="8"/>
        <v>29643.400151787235</v>
      </c>
      <c r="W134" s="47">
        <v>9763.6250006415848</v>
      </c>
      <c r="X134" s="47">
        <v>681.46447790144634</v>
      </c>
      <c r="Y134" s="47">
        <v>218.29452459583791</v>
      </c>
      <c r="Z134" s="47">
        <v>9763.6250004033827</v>
      </c>
      <c r="AA134" s="47">
        <v>681.46447790144634</v>
      </c>
      <c r="AB134" s="47">
        <v>218.29452459583791</v>
      </c>
      <c r="AC134" s="50">
        <f t="shared" si="9"/>
        <v>21326.768006039536</v>
      </c>
      <c r="AD134" s="51">
        <f t="shared" si="10"/>
        <v>293817.56339352101</v>
      </c>
      <c r="AE134" s="51">
        <f t="shared" si="11"/>
        <v>298574.75199396047</v>
      </c>
    </row>
    <row r="135" spans="1:31" x14ac:dyDescent="0.25">
      <c r="A135" s="53">
        <v>132</v>
      </c>
      <c r="B135" s="42">
        <v>18094797000107</v>
      </c>
      <c r="C135" s="54" t="s">
        <v>939</v>
      </c>
      <c r="D135" s="41" t="s">
        <v>892</v>
      </c>
      <c r="E135" s="41" t="str">
        <f>VLOOKUP(A135,'[1]Acordo início'!$A$3:$F$855,6,FALSE)</f>
        <v>S</v>
      </c>
      <c r="F135" s="44">
        <v>1448096.3006856018</v>
      </c>
      <c r="G135" s="45">
        <v>3457863.77</v>
      </c>
      <c r="H135" s="46">
        <v>0</v>
      </c>
      <c r="I135" s="46">
        <v>0</v>
      </c>
      <c r="J135" s="46">
        <v>0</v>
      </c>
      <c r="K135" s="47">
        <v>0</v>
      </c>
      <c r="L135" s="47">
        <v>0</v>
      </c>
      <c r="M135" s="47">
        <v>0</v>
      </c>
      <c r="N135" s="48">
        <v>1448096.3006856018</v>
      </c>
      <c r="O135" s="48">
        <v>561166.73</v>
      </c>
      <c r="P135" s="48">
        <v>540343.75</v>
      </c>
      <c r="Q135" s="48">
        <v>3457863.77</v>
      </c>
      <c r="R135" s="49">
        <v>0</v>
      </c>
      <c r="S135" s="49">
        <v>66354.990000000005</v>
      </c>
      <c r="T135" s="91">
        <v>0</v>
      </c>
      <c r="U135" s="91">
        <v>66354.990489193588</v>
      </c>
      <c r="V135" s="50">
        <f t="shared" si="8"/>
        <v>132709.98048919358</v>
      </c>
      <c r="W135" s="47">
        <v>105536.4949237218</v>
      </c>
      <c r="X135" s="47">
        <v>7366.0523020923847</v>
      </c>
      <c r="Y135" s="47">
        <v>2359.5784337652294</v>
      </c>
      <c r="Z135" s="47">
        <v>105536.49492114702</v>
      </c>
      <c r="AA135" s="47">
        <v>7366.0523020923847</v>
      </c>
      <c r="AB135" s="47">
        <v>2359.5784337652294</v>
      </c>
      <c r="AC135" s="50">
        <f t="shared" si="9"/>
        <v>230524.25131658401</v>
      </c>
      <c r="AD135" s="51">
        <f t="shared" si="10"/>
        <v>1315386.3201964083</v>
      </c>
      <c r="AE135" s="51">
        <f t="shared" si="11"/>
        <v>3227339.5186834158</v>
      </c>
    </row>
    <row r="136" spans="1:31" x14ac:dyDescent="0.25">
      <c r="A136" s="53">
        <v>133</v>
      </c>
      <c r="B136" s="42">
        <v>19279827000104</v>
      </c>
      <c r="C136" s="54" t="s">
        <v>132</v>
      </c>
      <c r="D136" s="41" t="s">
        <v>894</v>
      </c>
      <c r="E136" s="41" t="str">
        <f>VLOOKUP(A136,'[1]Acordo início'!$A$3:$F$855,6,FALSE)</f>
        <v>S</v>
      </c>
      <c r="F136" s="44">
        <v>840817.80174062517</v>
      </c>
      <c r="G136" s="45">
        <v>2269210.64</v>
      </c>
      <c r="H136" s="46">
        <v>0</v>
      </c>
      <c r="I136" s="46">
        <v>0</v>
      </c>
      <c r="J136" s="46">
        <v>0</v>
      </c>
      <c r="K136" s="47">
        <v>0</v>
      </c>
      <c r="L136" s="47">
        <v>0</v>
      </c>
      <c r="M136" s="47">
        <v>0</v>
      </c>
      <c r="N136" s="48">
        <v>840817.80174062517</v>
      </c>
      <c r="O136" s="48">
        <v>349545.01</v>
      </c>
      <c r="P136" s="48">
        <v>564684.21</v>
      </c>
      <c r="Q136" s="48">
        <v>2269210.64</v>
      </c>
      <c r="R136" s="49">
        <v>0</v>
      </c>
      <c r="S136" s="49">
        <v>38528.14</v>
      </c>
      <c r="T136" s="91">
        <v>0</v>
      </c>
      <c r="U136" s="91">
        <v>38528.140159759314</v>
      </c>
      <c r="V136" s="50">
        <f t="shared" si="8"/>
        <v>77056.280159759306</v>
      </c>
      <c r="W136" s="47">
        <v>69257.944571715139</v>
      </c>
      <c r="X136" s="47">
        <v>4833.9452851773576</v>
      </c>
      <c r="Y136" s="47">
        <v>1548.4648461789525</v>
      </c>
      <c r="Z136" s="47">
        <v>69257.944570025444</v>
      </c>
      <c r="AA136" s="47">
        <v>4833.9452851773576</v>
      </c>
      <c r="AB136" s="47">
        <v>1548.4648461789525</v>
      </c>
      <c r="AC136" s="50">
        <f t="shared" si="9"/>
        <v>151280.7094044532</v>
      </c>
      <c r="AD136" s="51">
        <f t="shared" si="10"/>
        <v>763761.52158086584</v>
      </c>
      <c r="AE136" s="51">
        <f t="shared" si="11"/>
        <v>2117929.930595547</v>
      </c>
    </row>
    <row r="137" spans="1:31" x14ac:dyDescent="0.25">
      <c r="A137" s="53">
        <v>134</v>
      </c>
      <c r="B137" s="42">
        <v>18334268000125</v>
      </c>
      <c r="C137" s="54" t="s">
        <v>133</v>
      </c>
      <c r="D137" s="41" t="s">
        <v>894</v>
      </c>
      <c r="E137" s="41" t="str">
        <f>VLOOKUP(A137,'[1]Acordo início'!$A$3:$F$855,6,FALSE)</f>
        <v>S</v>
      </c>
      <c r="F137" s="44">
        <v>2771499.574638423</v>
      </c>
      <c r="G137" s="45">
        <v>7214784.4900000002</v>
      </c>
      <c r="H137" s="46">
        <v>0</v>
      </c>
      <c r="I137" s="46">
        <v>0</v>
      </c>
      <c r="J137" s="46">
        <v>0</v>
      </c>
      <c r="K137" s="47">
        <v>0</v>
      </c>
      <c r="L137" s="47">
        <v>0</v>
      </c>
      <c r="M137" s="47">
        <v>0</v>
      </c>
      <c r="N137" s="48">
        <v>2771499.574638423</v>
      </c>
      <c r="O137" s="48">
        <v>1144464.0900000001</v>
      </c>
      <c r="P137" s="48">
        <v>1846783.57</v>
      </c>
      <c r="Q137" s="48">
        <v>7214784.4900000002</v>
      </c>
      <c r="R137" s="49">
        <v>0</v>
      </c>
      <c r="S137" s="49">
        <v>126996.27</v>
      </c>
      <c r="T137" s="91">
        <v>0</v>
      </c>
      <c r="U137" s="91">
        <v>126996.26939787618</v>
      </c>
      <c r="V137" s="50">
        <f t="shared" si="8"/>
        <v>253992.53939787619</v>
      </c>
      <c r="W137" s="47">
        <v>220200.42350553122</v>
      </c>
      <c r="X137" s="47">
        <v>15369.16530776362</v>
      </c>
      <c r="Y137" s="47">
        <v>4923.2274653915356</v>
      </c>
      <c r="Z137" s="47">
        <v>220200.42350015897</v>
      </c>
      <c r="AA137" s="47">
        <v>15369.16530776362</v>
      </c>
      <c r="AB137" s="47">
        <v>4923.2274653915356</v>
      </c>
      <c r="AC137" s="50">
        <f t="shared" si="9"/>
        <v>480985.63255200046</v>
      </c>
      <c r="AD137" s="51">
        <f t="shared" si="10"/>
        <v>2517507.0352405468</v>
      </c>
      <c r="AE137" s="51">
        <f t="shared" si="11"/>
        <v>6733798.8574479995</v>
      </c>
    </row>
    <row r="138" spans="1:31" x14ac:dyDescent="0.25">
      <c r="A138" s="53">
        <v>135</v>
      </c>
      <c r="B138" s="42">
        <v>21154174000189</v>
      </c>
      <c r="C138" s="54" t="s">
        <v>134</v>
      </c>
      <c r="D138" s="41" t="s">
        <v>892</v>
      </c>
      <c r="E138" s="41" t="str">
        <f>VLOOKUP(A138,'[1]Acordo início'!$A$3:$F$855,6,FALSE)</f>
        <v>S</v>
      </c>
      <c r="F138" s="44">
        <v>602396.42094845558</v>
      </c>
      <c r="G138" s="45">
        <v>1256540.3700000001</v>
      </c>
      <c r="H138" s="46">
        <v>0</v>
      </c>
      <c r="I138" s="46">
        <v>0</v>
      </c>
      <c r="J138" s="46">
        <v>0</v>
      </c>
      <c r="K138" s="47">
        <v>0</v>
      </c>
      <c r="L138" s="47">
        <v>0</v>
      </c>
      <c r="M138" s="47">
        <v>0</v>
      </c>
      <c r="N138" s="48">
        <v>602396.42094845558</v>
      </c>
      <c r="O138" s="48">
        <v>256481.52000000002</v>
      </c>
      <c r="P138" s="48">
        <v>106779.05000000002</v>
      </c>
      <c r="Q138" s="48">
        <v>1256540.3700000001</v>
      </c>
      <c r="R138" s="49">
        <v>0</v>
      </c>
      <c r="S138" s="49">
        <v>27603.14</v>
      </c>
      <c r="T138" s="91">
        <v>0</v>
      </c>
      <c r="U138" s="91">
        <v>27603.142666571457</v>
      </c>
      <c r="V138" s="50">
        <f t="shared" si="8"/>
        <v>55206.282666571453</v>
      </c>
      <c r="W138" s="47">
        <v>38350.517743523116</v>
      </c>
      <c r="X138" s="47">
        <v>2676.7225850667951</v>
      </c>
      <c r="Y138" s="47">
        <v>857.4385065256505</v>
      </c>
      <c r="Z138" s="47">
        <v>38350.517742587479</v>
      </c>
      <c r="AA138" s="47">
        <v>2676.7225850667951</v>
      </c>
      <c r="AB138" s="47">
        <v>857.4385065256505</v>
      </c>
      <c r="AC138" s="50">
        <f t="shared" si="9"/>
        <v>83769.357669295481</v>
      </c>
      <c r="AD138" s="51">
        <f t="shared" si="10"/>
        <v>547190.13828188414</v>
      </c>
      <c r="AE138" s="51">
        <f t="shared" si="11"/>
        <v>1172771.0123307046</v>
      </c>
    </row>
    <row r="139" spans="1:31" x14ac:dyDescent="0.25">
      <c r="A139" s="53">
        <v>136</v>
      </c>
      <c r="B139" s="42">
        <v>17935388000115</v>
      </c>
      <c r="C139" s="54" t="s">
        <v>940</v>
      </c>
      <c r="D139" s="41" t="s">
        <v>892</v>
      </c>
      <c r="E139" s="41" t="str">
        <f>VLOOKUP(A139,'[1]Acordo início'!$A$3:$F$855,6,FALSE)</f>
        <v>S</v>
      </c>
      <c r="F139" s="44">
        <v>476704.20451219764</v>
      </c>
      <c r="G139" s="45">
        <v>840275.42</v>
      </c>
      <c r="H139" s="46">
        <v>0</v>
      </c>
      <c r="I139" s="46">
        <v>0</v>
      </c>
      <c r="J139" s="46">
        <v>0</v>
      </c>
      <c r="K139" s="47">
        <v>0</v>
      </c>
      <c r="L139" s="47">
        <v>0</v>
      </c>
      <c r="M139" s="47">
        <v>0</v>
      </c>
      <c r="N139" s="48">
        <v>476704.20451219764</v>
      </c>
      <c r="O139" s="48">
        <v>220841.56999999998</v>
      </c>
      <c r="P139" s="48">
        <v>99093.37</v>
      </c>
      <c r="Q139" s="48">
        <v>840275.42</v>
      </c>
      <c r="R139" s="49">
        <v>0</v>
      </c>
      <c r="S139" s="49">
        <v>21843.65</v>
      </c>
      <c r="T139" s="91">
        <v>0</v>
      </c>
      <c r="U139" s="91">
        <v>21843.645993425591</v>
      </c>
      <c r="V139" s="50">
        <f t="shared" si="8"/>
        <v>43687.295993425592</v>
      </c>
      <c r="W139" s="47">
        <v>25645.811592327158</v>
      </c>
      <c r="X139" s="47">
        <v>1789.9816518942157</v>
      </c>
      <c r="Y139" s="47">
        <v>573.38747125720306</v>
      </c>
      <c r="Z139" s="47">
        <v>25645.811591701477</v>
      </c>
      <c r="AA139" s="47">
        <v>1789.9816518942157</v>
      </c>
      <c r="AB139" s="47">
        <v>573.38747125720306</v>
      </c>
      <c r="AC139" s="50">
        <f t="shared" si="9"/>
        <v>56018.361430331475</v>
      </c>
      <c r="AD139" s="51">
        <f t="shared" si="10"/>
        <v>433016.90851877205</v>
      </c>
      <c r="AE139" s="51">
        <f t="shared" si="11"/>
        <v>784257.05856966856</v>
      </c>
    </row>
    <row r="140" spans="1:31" x14ac:dyDescent="0.25">
      <c r="A140" s="53">
        <v>137</v>
      </c>
      <c r="B140" s="42">
        <v>18477315000190</v>
      </c>
      <c r="C140" s="54" t="s">
        <v>136</v>
      </c>
      <c r="D140" s="41" t="s">
        <v>892</v>
      </c>
      <c r="E140" s="41" t="str">
        <f>VLOOKUP(A140,'[1]Acordo início'!$A$3:$F$855,6,FALSE)</f>
        <v>S</v>
      </c>
      <c r="F140" s="44">
        <v>1252193.7095586795</v>
      </c>
      <c r="G140" s="45">
        <v>2664346.2599999998</v>
      </c>
      <c r="H140" s="46">
        <v>0</v>
      </c>
      <c r="I140" s="46">
        <v>0</v>
      </c>
      <c r="J140" s="46">
        <v>0</v>
      </c>
      <c r="K140" s="47">
        <v>0</v>
      </c>
      <c r="L140" s="47">
        <v>0</v>
      </c>
      <c r="M140" s="47">
        <v>0</v>
      </c>
      <c r="N140" s="48">
        <v>1252193.7095586795</v>
      </c>
      <c r="O140" s="48">
        <v>450986.6</v>
      </c>
      <c r="P140" s="48">
        <v>186991.69</v>
      </c>
      <c r="Q140" s="48">
        <v>2664346.2599999998</v>
      </c>
      <c r="R140" s="49">
        <v>0</v>
      </c>
      <c r="S140" s="49">
        <v>57378.3</v>
      </c>
      <c r="T140" s="91">
        <v>0</v>
      </c>
      <c r="U140" s="91">
        <v>57378.298424666609</v>
      </c>
      <c r="V140" s="50">
        <f t="shared" si="8"/>
        <v>114756.59842466662</v>
      </c>
      <c r="W140" s="47">
        <v>81317.768399071283</v>
      </c>
      <c r="X140" s="47">
        <v>5675.6758460656174</v>
      </c>
      <c r="Y140" s="47">
        <v>1818.0976422899537</v>
      </c>
      <c r="Z140" s="47">
        <v>81317.768397087377</v>
      </c>
      <c r="AA140" s="47">
        <v>5675.6758460656174</v>
      </c>
      <c r="AB140" s="47">
        <v>1818.0976422899537</v>
      </c>
      <c r="AC140" s="50">
        <f t="shared" si="9"/>
        <v>177623.08377286978</v>
      </c>
      <c r="AD140" s="51">
        <f t="shared" si="10"/>
        <v>1137437.1111340129</v>
      </c>
      <c r="AE140" s="51">
        <f t="shared" si="11"/>
        <v>2486723.17622713</v>
      </c>
    </row>
    <row r="141" spans="1:31" x14ac:dyDescent="0.25">
      <c r="A141" s="53">
        <v>138</v>
      </c>
      <c r="B141" s="42">
        <v>18303172000108</v>
      </c>
      <c r="C141" s="54" t="s">
        <v>941</v>
      </c>
      <c r="D141" s="41" t="s">
        <v>892</v>
      </c>
      <c r="E141" s="41" t="str">
        <f>VLOOKUP(A141,'[1]Acordo início'!$A$3:$F$855,6,FALSE)</f>
        <v>S</v>
      </c>
      <c r="F141" s="44">
        <v>0</v>
      </c>
      <c r="G141" s="45">
        <v>502433.9</v>
      </c>
      <c r="H141" s="46">
        <v>0</v>
      </c>
      <c r="I141" s="46">
        <v>0</v>
      </c>
      <c r="J141" s="46">
        <v>0</v>
      </c>
      <c r="K141" s="47">
        <v>0</v>
      </c>
      <c r="L141" s="47">
        <v>0</v>
      </c>
      <c r="M141" s="47">
        <v>0</v>
      </c>
      <c r="N141" s="48">
        <v>0</v>
      </c>
      <c r="O141" s="48">
        <v>0</v>
      </c>
      <c r="P141" s="48">
        <v>389597.92999999993</v>
      </c>
      <c r="Q141" s="48">
        <v>502433.9</v>
      </c>
      <c r="R141" s="49">
        <v>0</v>
      </c>
      <c r="S141" s="49">
        <v>0</v>
      </c>
      <c r="T141" s="91">
        <v>0</v>
      </c>
      <c r="U141" s="91">
        <v>0</v>
      </c>
      <c r="V141" s="50">
        <f t="shared" si="8"/>
        <v>0</v>
      </c>
      <c r="W141" s="47">
        <v>15334.644851351151</v>
      </c>
      <c r="X141" s="47">
        <v>1070.3008100724296</v>
      </c>
      <c r="Y141" s="47">
        <v>342.85104225651276</v>
      </c>
      <c r="Z141" s="47">
        <v>15334.644850977031</v>
      </c>
      <c r="AA141" s="47">
        <v>1070.3008100724296</v>
      </c>
      <c r="AB141" s="47">
        <v>342.85104225651276</v>
      </c>
      <c r="AC141" s="50">
        <f t="shared" si="9"/>
        <v>33495.593406986074</v>
      </c>
      <c r="AD141" s="51">
        <f t="shared" si="10"/>
        <v>0</v>
      </c>
      <c r="AE141" s="51">
        <f t="shared" si="11"/>
        <v>468938.30659301393</v>
      </c>
    </row>
    <row r="142" spans="1:31" x14ac:dyDescent="0.25">
      <c r="A142" s="53">
        <v>139</v>
      </c>
      <c r="B142" s="42">
        <v>18240135000190</v>
      </c>
      <c r="C142" s="54" t="s">
        <v>138</v>
      </c>
      <c r="D142" s="41" t="s">
        <v>892</v>
      </c>
      <c r="E142" s="41" t="str">
        <f>VLOOKUP(A142,'[1]Acordo início'!$A$3:$F$855,6,FALSE)</f>
        <v>S</v>
      </c>
      <c r="F142" s="44">
        <v>860157.37473697984</v>
      </c>
      <c r="G142" s="45">
        <v>1661813.51</v>
      </c>
      <c r="H142" s="46">
        <v>0</v>
      </c>
      <c r="I142" s="46">
        <v>0</v>
      </c>
      <c r="J142" s="46">
        <v>0</v>
      </c>
      <c r="K142" s="47">
        <v>0</v>
      </c>
      <c r="L142" s="47">
        <v>0</v>
      </c>
      <c r="M142" s="47">
        <v>0</v>
      </c>
      <c r="N142" s="48">
        <v>860157.37473697984</v>
      </c>
      <c r="O142" s="48">
        <v>363795.52</v>
      </c>
      <c r="P142" s="48">
        <v>166372.85000000003</v>
      </c>
      <c r="Q142" s="48">
        <v>1661813.51</v>
      </c>
      <c r="R142" s="49">
        <v>0</v>
      </c>
      <c r="S142" s="49">
        <v>39414.32</v>
      </c>
      <c r="T142" s="91">
        <v>0</v>
      </c>
      <c r="U142" s="91">
        <v>39414.312371281172</v>
      </c>
      <c r="V142" s="50">
        <f t="shared" si="8"/>
        <v>78828.632371281172</v>
      </c>
      <c r="W142" s="47">
        <v>50719.746185723954</v>
      </c>
      <c r="X142" s="47">
        <v>3540.0484299096911</v>
      </c>
      <c r="Y142" s="47">
        <v>1133.9889519012274</v>
      </c>
      <c r="Z142" s="47">
        <v>50719.746184486539</v>
      </c>
      <c r="AA142" s="47">
        <v>3540.0484299096911</v>
      </c>
      <c r="AB142" s="47">
        <v>1133.9889519012274</v>
      </c>
      <c r="AC142" s="50">
        <f t="shared" si="9"/>
        <v>110787.56713383233</v>
      </c>
      <c r="AD142" s="51">
        <f t="shared" si="10"/>
        <v>781328.74236569868</v>
      </c>
      <c r="AE142" s="51">
        <f t="shared" si="11"/>
        <v>1551025.9428661678</v>
      </c>
    </row>
    <row r="143" spans="1:31" x14ac:dyDescent="0.25">
      <c r="A143" s="53">
        <v>140</v>
      </c>
      <c r="B143" s="42">
        <v>18312967000174</v>
      </c>
      <c r="C143" s="54" t="s">
        <v>139</v>
      </c>
      <c r="D143" s="41" t="s">
        <v>894</v>
      </c>
      <c r="E143" s="41" t="str">
        <f>VLOOKUP(A143,'[1]Acordo início'!$A$3:$F$855,6,FALSE)</f>
        <v>S</v>
      </c>
      <c r="F143" s="44">
        <v>506089.87957671867</v>
      </c>
      <c r="G143" s="45">
        <v>1234271.99</v>
      </c>
      <c r="H143" s="46">
        <v>0</v>
      </c>
      <c r="I143" s="46">
        <v>0</v>
      </c>
      <c r="J143" s="46">
        <v>0</v>
      </c>
      <c r="K143" s="47">
        <v>0</v>
      </c>
      <c r="L143" s="47">
        <v>0</v>
      </c>
      <c r="M143" s="47">
        <v>0</v>
      </c>
      <c r="N143" s="48">
        <v>506089.87957671867</v>
      </c>
      <c r="O143" s="48">
        <v>205136.78</v>
      </c>
      <c r="P143" s="48">
        <v>163436.35999999999</v>
      </c>
      <c r="Q143" s="48">
        <v>1234271.99</v>
      </c>
      <c r="R143" s="49">
        <v>0</v>
      </c>
      <c r="S143" s="49">
        <v>23190.16</v>
      </c>
      <c r="T143" s="91">
        <v>0</v>
      </c>
      <c r="U143" s="91">
        <v>23190.152926382088</v>
      </c>
      <c r="V143" s="50">
        <f t="shared" si="8"/>
        <v>46380.312926382088</v>
      </c>
      <c r="W143" s="47">
        <v>37670.87074307583</v>
      </c>
      <c r="X143" s="47">
        <v>2629.2857684862056</v>
      </c>
      <c r="Y143" s="47">
        <v>842.24300087627557</v>
      </c>
      <c r="Z143" s="47">
        <v>37670.870742156767</v>
      </c>
      <c r="AA143" s="47">
        <v>2629.2857684862056</v>
      </c>
      <c r="AB143" s="47">
        <v>842.24300087627557</v>
      </c>
      <c r="AC143" s="50">
        <f t="shared" si="9"/>
        <v>82284.799023957559</v>
      </c>
      <c r="AD143" s="51">
        <f t="shared" si="10"/>
        <v>459709.56665033661</v>
      </c>
      <c r="AE143" s="51">
        <f t="shared" si="11"/>
        <v>1151987.1909760425</v>
      </c>
    </row>
    <row r="144" spans="1:31" x14ac:dyDescent="0.25">
      <c r="A144" s="53">
        <v>141</v>
      </c>
      <c r="B144" s="42">
        <v>18188243000160</v>
      </c>
      <c r="C144" s="54" t="s">
        <v>140</v>
      </c>
      <c r="D144" s="41" t="s">
        <v>892</v>
      </c>
      <c r="E144" s="41" t="str">
        <f>VLOOKUP(A144,'[1]Acordo início'!$A$3:$F$855,6,FALSE)</f>
        <v>N</v>
      </c>
      <c r="F144" s="44">
        <v>629393.2052774973</v>
      </c>
      <c r="G144" s="45">
        <v>1251984.18</v>
      </c>
      <c r="H144" s="46">
        <v>0</v>
      </c>
      <c r="I144" s="46">
        <v>0</v>
      </c>
      <c r="J144" s="46">
        <v>0</v>
      </c>
      <c r="K144" s="47">
        <v>0</v>
      </c>
      <c r="L144" s="47">
        <v>0</v>
      </c>
      <c r="M144" s="47">
        <v>0</v>
      </c>
      <c r="N144" s="48">
        <v>629393.2052774973</v>
      </c>
      <c r="O144" s="48">
        <v>246674.05</v>
      </c>
      <c r="P144" s="48">
        <v>171392.75</v>
      </c>
      <c r="Q144" s="48">
        <v>1251984.18</v>
      </c>
      <c r="R144" s="49">
        <v>0</v>
      </c>
      <c r="S144" s="49">
        <v>0</v>
      </c>
      <c r="T144" s="91">
        <v>28840.195317382211</v>
      </c>
      <c r="U144" s="91">
        <v>28840.185317382213</v>
      </c>
      <c r="V144" s="50">
        <f t="shared" si="8"/>
        <v>57680.380634764428</v>
      </c>
      <c r="W144" s="47">
        <v>38211.459638264438</v>
      </c>
      <c r="X144" s="47">
        <v>2667.0168498412168</v>
      </c>
      <c r="Y144" s="47">
        <v>854.32945399888456</v>
      </c>
      <c r="Z144" s="47">
        <v>38211.459637332198</v>
      </c>
      <c r="AA144" s="47">
        <v>2667.0168498412168</v>
      </c>
      <c r="AB144" s="47">
        <v>854.32945399888456</v>
      </c>
      <c r="AC144" s="50">
        <f t="shared" si="9"/>
        <v>83465.611883276841</v>
      </c>
      <c r="AD144" s="51">
        <f t="shared" si="10"/>
        <v>571712.82464273286</v>
      </c>
      <c r="AE144" s="51">
        <f t="shared" si="11"/>
        <v>1168518.5681167231</v>
      </c>
    </row>
    <row r="145" spans="1:31" x14ac:dyDescent="0.25">
      <c r="A145" s="53">
        <v>142</v>
      </c>
      <c r="B145" s="42">
        <v>18291377000102</v>
      </c>
      <c r="C145" s="54" t="s">
        <v>141</v>
      </c>
      <c r="D145" s="41" t="s">
        <v>892</v>
      </c>
      <c r="E145" s="41" t="str">
        <f>VLOOKUP(A145,'[1]Acordo início'!$A$3:$F$855,6,FALSE)</f>
        <v>S</v>
      </c>
      <c r="F145" s="44">
        <v>908687.49112414988</v>
      </c>
      <c r="G145" s="45">
        <v>2506132.54</v>
      </c>
      <c r="H145" s="46">
        <v>0</v>
      </c>
      <c r="I145" s="46">
        <v>0</v>
      </c>
      <c r="J145" s="46">
        <v>0</v>
      </c>
      <c r="K145" s="47">
        <v>0</v>
      </c>
      <c r="L145" s="47">
        <v>0</v>
      </c>
      <c r="M145" s="47">
        <v>0</v>
      </c>
      <c r="N145" s="48">
        <v>908687.49112414988</v>
      </c>
      <c r="O145" s="48">
        <v>396480.57999999996</v>
      </c>
      <c r="P145" s="48">
        <v>420312.92</v>
      </c>
      <c r="Q145" s="48">
        <v>2506132.54</v>
      </c>
      <c r="R145" s="49">
        <v>0</v>
      </c>
      <c r="S145" s="49">
        <v>41638.080000000002</v>
      </c>
      <c r="T145" s="91">
        <v>0</v>
      </c>
      <c r="U145" s="91">
        <v>41638.070148844374</v>
      </c>
      <c r="V145" s="50">
        <f t="shared" si="8"/>
        <v>83276.150148844376</v>
      </c>
      <c r="W145" s="47">
        <v>76488.971756292507</v>
      </c>
      <c r="X145" s="47">
        <v>5338.6439155226835</v>
      </c>
      <c r="Y145" s="47">
        <v>1710.1357052597932</v>
      </c>
      <c r="Z145" s="47">
        <v>76488.971754426413</v>
      </c>
      <c r="AA145" s="47">
        <v>5338.6439155226835</v>
      </c>
      <c r="AB145" s="47">
        <v>1710.1357052597932</v>
      </c>
      <c r="AC145" s="50">
        <f t="shared" si="9"/>
        <v>167075.50275228388</v>
      </c>
      <c r="AD145" s="51">
        <f t="shared" si="10"/>
        <v>825411.34097530553</v>
      </c>
      <c r="AE145" s="51">
        <f t="shared" si="11"/>
        <v>2339057.037247716</v>
      </c>
    </row>
    <row r="146" spans="1:31" x14ac:dyDescent="0.25">
      <c r="A146" s="53">
        <v>143</v>
      </c>
      <c r="B146" s="42">
        <v>18602029000109</v>
      </c>
      <c r="C146" s="54" t="s">
        <v>942</v>
      </c>
      <c r="D146" s="41" t="s">
        <v>892</v>
      </c>
      <c r="E146" s="41" t="str">
        <f>VLOOKUP(A146,'[1]Acordo início'!$A$3:$F$855,6,FALSE)</f>
        <v>S</v>
      </c>
      <c r="F146" s="44">
        <v>2169213.8250115635</v>
      </c>
      <c r="G146" s="45">
        <v>3092001.68</v>
      </c>
      <c r="H146" s="46">
        <v>0</v>
      </c>
      <c r="I146" s="46">
        <v>0</v>
      </c>
      <c r="J146" s="46">
        <v>0</v>
      </c>
      <c r="K146" s="47">
        <v>0</v>
      </c>
      <c r="L146" s="47">
        <v>0</v>
      </c>
      <c r="M146" s="47">
        <v>0</v>
      </c>
      <c r="N146" s="48">
        <v>2169213.8250115635</v>
      </c>
      <c r="O146" s="48">
        <v>932166.41</v>
      </c>
      <c r="P146" s="48">
        <v>919646.18</v>
      </c>
      <c r="Q146" s="48">
        <v>3092001.68</v>
      </c>
      <c r="R146" s="49">
        <v>0</v>
      </c>
      <c r="S146" s="49">
        <v>99398.2</v>
      </c>
      <c r="T146" s="91">
        <v>0</v>
      </c>
      <c r="U146" s="91">
        <v>99398.187937196548</v>
      </c>
      <c r="V146" s="50">
        <f t="shared" si="8"/>
        <v>198796.38793719653</v>
      </c>
      <c r="W146" s="47">
        <v>94370.120113999525</v>
      </c>
      <c r="X146" s="47">
        <v>6586.6811382818923</v>
      </c>
      <c r="Y146" s="47">
        <v>2109.9213155957905</v>
      </c>
      <c r="Z146" s="47">
        <v>94370.120111697164</v>
      </c>
      <c r="AA146" s="47">
        <v>6586.6811382818923</v>
      </c>
      <c r="AB146" s="47">
        <v>2109.9213155957905</v>
      </c>
      <c r="AC146" s="50">
        <f t="shared" si="9"/>
        <v>206133.44513345204</v>
      </c>
      <c r="AD146" s="51">
        <f t="shared" si="10"/>
        <v>1970417.437074367</v>
      </c>
      <c r="AE146" s="51">
        <f t="shared" si="11"/>
        <v>2885868.2348665483</v>
      </c>
    </row>
    <row r="147" spans="1:31" x14ac:dyDescent="0.25">
      <c r="A147" s="53">
        <v>144</v>
      </c>
      <c r="B147" s="42">
        <v>18243287000146</v>
      </c>
      <c r="C147" s="54" t="s">
        <v>143</v>
      </c>
      <c r="D147" s="41" t="s">
        <v>892</v>
      </c>
      <c r="E147" s="41" t="str">
        <f>VLOOKUP(A147,'[1]Acordo início'!$A$3:$F$855,6,FALSE)</f>
        <v>S</v>
      </c>
      <c r="F147" s="44">
        <v>1415577.2064834242</v>
      </c>
      <c r="G147" s="45">
        <v>1829936.93</v>
      </c>
      <c r="H147" s="46">
        <v>0</v>
      </c>
      <c r="I147" s="46">
        <v>0</v>
      </c>
      <c r="J147" s="46">
        <v>0</v>
      </c>
      <c r="K147" s="47">
        <v>0</v>
      </c>
      <c r="L147" s="47">
        <v>0</v>
      </c>
      <c r="M147" s="47">
        <v>0</v>
      </c>
      <c r="N147" s="48">
        <v>1415577.2064834242</v>
      </c>
      <c r="O147" s="48">
        <v>614196.22</v>
      </c>
      <c r="P147" s="48">
        <v>447203.58</v>
      </c>
      <c r="Q147" s="48">
        <v>1829936.93</v>
      </c>
      <c r="R147" s="49">
        <v>0</v>
      </c>
      <c r="S147" s="49">
        <v>64864.89</v>
      </c>
      <c r="T147" s="91">
        <v>0</v>
      </c>
      <c r="U147" s="91">
        <v>64864.883328196011</v>
      </c>
      <c r="V147" s="50">
        <f t="shared" si="8"/>
        <v>129729.77332819601</v>
      </c>
      <c r="W147" s="47">
        <v>55850.994297616016</v>
      </c>
      <c r="X147" s="47">
        <v>3898.1903408621833</v>
      </c>
      <c r="Y147" s="47">
        <v>1248.7130801932465</v>
      </c>
      <c r="Z147" s="47">
        <v>55850.994296253419</v>
      </c>
      <c r="AA147" s="47">
        <v>3898.1903408621833</v>
      </c>
      <c r="AB147" s="47">
        <v>1248.7130801932465</v>
      </c>
      <c r="AC147" s="50">
        <f t="shared" si="9"/>
        <v>121995.7954359803</v>
      </c>
      <c r="AD147" s="51">
        <f t="shared" si="10"/>
        <v>1285847.4331552282</v>
      </c>
      <c r="AE147" s="51">
        <f t="shared" si="11"/>
        <v>1707941.1345640197</v>
      </c>
    </row>
    <row r="148" spans="1:31" x14ac:dyDescent="0.25">
      <c r="A148" s="53">
        <v>145</v>
      </c>
      <c r="B148" s="42">
        <v>18312983000167</v>
      </c>
      <c r="C148" s="54" t="s">
        <v>943</v>
      </c>
      <c r="D148" s="41" t="s">
        <v>892</v>
      </c>
      <c r="E148" s="41" t="str">
        <f>VLOOKUP(A148,'[1]Acordo início'!$A$3:$F$855,6,FALSE)</f>
        <v>S</v>
      </c>
      <c r="F148" s="44">
        <v>1015856.3004611796</v>
      </c>
      <c r="G148" s="45">
        <v>2220744.17</v>
      </c>
      <c r="H148" s="46">
        <v>0</v>
      </c>
      <c r="I148" s="46">
        <v>0</v>
      </c>
      <c r="J148" s="46">
        <v>0</v>
      </c>
      <c r="K148" s="47">
        <v>0</v>
      </c>
      <c r="L148" s="47">
        <v>0</v>
      </c>
      <c r="M148" s="47">
        <v>0</v>
      </c>
      <c r="N148" s="48">
        <v>1015856.3004611796</v>
      </c>
      <c r="O148" s="48">
        <v>411427.9</v>
      </c>
      <c r="P148" s="48">
        <v>345558.98000000004</v>
      </c>
      <c r="Q148" s="48">
        <v>2220744.17</v>
      </c>
      <c r="R148" s="49">
        <v>0</v>
      </c>
      <c r="S148" s="49">
        <v>46548.79</v>
      </c>
      <c r="T148" s="91">
        <v>0</v>
      </c>
      <c r="U148" s="91">
        <v>46548.783145576723</v>
      </c>
      <c r="V148" s="50">
        <f t="shared" si="8"/>
        <v>93097.573145576724</v>
      </c>
      <c r="W148" s="47">
        <v>67778.712864859292</v>
      </c>
      <c r="X148" s="47">
        <v>4730.7004490901927</v>
      </c>
      <c r="Y148" s="47">
        <v>1515.3922750597251</v>
      </c>
      <c r="Z148" s="47">
        <v>67778.712863205685</v>
      </c>
      <c r="AA148" s="47">
        <v>4730.7004490901927</v>
      </c>
      <c r="AB148" s="47">
        <v>1515.3922750597251</v>
      </c>
      <c r="AC148" s="50">
        <f t="shared" si="9"/>
        <v>148049.61117636479</v>
      </c>
      <c r="AD148" s="51">
        <f t="shared" si="10"/>
        <v>922758.72731560282</v>
      </c>
      <c r="AE148" s="51">
        <f t="shared" si="11"/>
        <v>2072694.5588236351</v>
      </c>
    </row>
    <row r="149" spans="1:31" x14ac:dyDescent="0.25">
      <c r="A149" s="53">
        <v>146</v>
      </c>
      <c r="B149" s="42">
        <v>17953332000193</v>
      </c>
      <c r="C149" s="54" t="s">
        <v>145</v>
      </c>
      <c r="D149" s="41" t="s">
        <v>892</v>
      </c>
      <c r="E149" s="41" t="str">
        <f>VLOOKUP(A149,'[1]Acordo início'!$A$3:$F$855,6,FALSE)</f>
        <v>S</v>
      </c>
      <c r="F149" s="44">
        <v>370009.95651202957</v>
      </c>
      <c r="G149" s="45">
        <v>477716.57</v>
      </c>
      <c r="H149" s="46">
        <v>0</v>
      </c>
      <c r="I149" s="46">
        <v>0</v>
      </c>
      <c r="J149" s="46">
        <v>0</v>
      </c>
      <c r="K149" s="47">
        <v>0</v>
      </c>
      <c r="L149" s="47">
        <v>0</v>
      </c>
      <c r="M149" s="47">
        <v>0</v>
      </c>
      <c r="N149" s="48">
        <v>370009.95651202957</v>
      </c>
      <c r="O149" s="48">
        <v>158737.08000000002</v>
      </c>
      <c r="P149" s="48">
        <v>55994.94</v>
      </c>
      <c r="Q149" s="48">
        <v>477716.57</v>
      </c>
      <c r="R149" s="49">
        <v>0</v>
      </c>
      <c r="S149" s="49">
        <v>16954.68</v>
      </c>
      <c r="T149" s="91">
        <v>0</v>
      </c>
      <c r="U149" s="91">
        <v>16954.668451729001</v>
      </c>
      <c r="V149" s="50">
        <f t="shared" si="8"/>
        <v>33909.348451729005</v>
      </c>
      <c r="W149" s="47">
        <v>14580.253938975977</v>
      </c>
      <c r="X149" s="47">
        <v>1017.6471482202423</v>
      </c>
      <c r="Y149" s="47">
        <v>325.98441684171678</v>
      </c>
      <c r="Z149" s="47">
        <v>14580.253938620262</v>
      </c>
      <c r="AA149" s="47">
        <v>1017.6471482202423</v>
      </c>
      <c r="AB149" s="47">
        <v>325.98441684171678</v>
      </c>
      <c r="AC149" s="50">
        <f t="shared" si="9"/>
        <v>31847.771007720159</v>
      </c>
      <c r="AD149" s="51">
        <f t="shared" si="10"/>
        <v>336100.60806030058</v>
      </c>
      <c r="AE149" s="51">
        <f t="shared" si="11"/>
        <v>445868.79899227986</v>
      </c>
    </row>
    <row r="150" spans="1:31" x14ac:dyDescent="0.25">
      <c r="A150" s="53">
        <v>147</v>
      </c>
      <c r="B150" s="42">
        <v>18242800000184</v>
      </c>
      <c r="C150" s="54" t="s">
        <v>944</v>
      </c>
      <c r="D150" s="41" t="s">
        <v>892</v>
      </c>
      <c r="E150" s="41" t="str">
        <f>VLOOKUP(A150,'[1]Acordo início'!$A$3:$F$855,6,FALSE)</f>
        <v>S</v>
      </c>
      <c r="F150" s="44">
        <v>355220.34542859055</v>
      </c>
      <c r="G150" s="45">
        <v>802572.94</v>
      </c>
      <c r="H150" s="46">
        <v>0</v>
      </c>
      <c r="I150" s="46">
        <v>0</v>
      </c>
      <c r="J150" s="46">
        <v>0</v>
      </c>
      <c r="K150" s="47">
        <v>0</v>
      </c>
      <c r="L150" s="47">
        <v>0</v>
      </c>
      <c r="M150" s="47">
        <v>0</v>
      </c>
      <c r="N150" s="48">
        <v>355220.34542859055</v>
      </c>
      <c r="O150" s="48">
        <v>135977.18</v>
      </c>
      <c r="P150" s="48">
        <v>51810.030000000006</v>
      </c>
      <c r="Q150" s="48">
        <v>802572.94</v>
      </c>
      <c r="R150" s="49">
        <v>0</v>
      </c>
      <c r="S150" s="49">
        <v>16276.99</v>
      </c>
      <c r="T150" s="91">
        <v>0</v>
      </c>
      <c r="U150" s="91">
        <v>16276.975606083415</v>
      </c>
      <c r="V150" s="50">
        <f t="shared" si="8"/>
        <v>32553.965606083417</v>
      </c>
      <c r="W150" s="47">
        <v>24495.104749320613</v>
      </c>
      <c r="X150" s="47">
        <v>1709.6666215714054</v>
      </c>
      <c r="Y150" s="47">
        <v>547.66003874860246</v>
      </c>
      <c r="Z150" s="47">
        <v>24495.104748723003</v>
      </c>
      <c r="AA150" s="47">
        <v>1709.6666215714054</v>
      </c>
      <c r="AB150" s="47">
        <v>547.66003874860246</v>
      </c>
      <c r="AC150" s="50">
        <f t="shared" si="9"/>
        <v>53504.862818683636</v>
      </c>
      <c r="AD150" s="51">
        <f t="shared" si="10"/>
        <v>322666.37982250715</v>
      </c>
      <c r="AE150" s="51">
        <f t="shared" si="11"/>
        <v>749068.07718131633</v>
      </c>
    </row>
    <row r="151" spans="1:31" x14ac:dyDescent="0.25">
      <c r="A151" s="53">
        <v>148</v>
      </c>
      <c r="B151" s="42">
        <v>18194217000145</v>
      </c>
      <c r="C151" s="54" t="s">
        <v>147</v>
      </c>
      <c r="D151" s="41" t="s">
        <v>892</v>
      </c>
      <c r="E151" s="41" t="str">
        <f>VLOOKUP(A151,'[1]Acordo início'!$A$3:$F$855,6,FALSE)</f>
        <v>S</v>
      </c>
      <c r="F151" s="44">
        <v>229082.77539225697</v>
      </c>
      <c r="G151" s="45">
        <v>393825.71</v>
      </c>
      <c r="H151" s="46">
        <v>0</v>
      </c>
      <c r="I151" s="46">
        <v>0</v>
      </c>
      <c r="J151" s="46">
        <v>0</v>
      </c>
      <c r="K151" s="47">
        <v>0</v>
      </c>
      <c r="L151" s="47">
        <v>0</v>
      </c>
      <c r="M151" s="47">
        <v>0</v>
      </c>
      <c r="N151" s="48">
        <v>229082.77539225697</v>
      </c>
      <c r="O151" s="48">
        <v>99959.510000000009</v>
      </c>
      <c r="P151" s="48">
        <v>61595.929999999993</v>
      </c>
      <c r="Q151" s="48">
        <v>393825.71</v>
      </c>
      <c r="R151" s="49">
        <v>0</v>
      </c>
      <c r="S151" s="49">
        <v>10497.08</v>
      </c>
      <c r="T151" s="91">
        <v>0</v>
      </c>
      <c r="U151" s="91">
        <v>10497.081841307419</v>
      </c>
      <c r="V151" s="50">
        <f t="shared" si="8"/>
        <v>20994.161841307417</v>
      </c>
      <c r="W151" s="47">
        <v>12019.844592035706</v>
      </c>
      <c r="X151" s="47">
        <v>838.94015991293031</v>
      </c>
      <c r="Y151" s="47">
        <v>268.73894283750849</v>
      </c>
      <c r="Z151" s="47">
        <v>12019.84459174246</v>
      </c>
      <c r="AA151" s="47">
        <v>838.94015991293031</v>
      </c>
      <c r="AB151" s="47">
        <v>268.73894283750849</v>
      </c>
      <c r="AC151" s="50">
        <f t="shared" si="9"/>
        <v>26255.047389279043</v>
      </c>
      <c r="AD151" s="51">
        <f t="shared" si="10"/>
        <v>208088.61355094955</v>
      </c>
      <c r="AE151" s="51">
        <f t="shared" si="11"/>
        <v>367570.66261072096</v>
      </c>
    </row>
    <row r="152" spans="1:31" x14ac:dyDescent="0.25">
      <c r="A152" s="53">
        <v>149</v>
      </c>
      <c r="B152" s="42">
        <v>18667477000190</v>
      </c>
      <c r="C152" s="54" t="s">
        <v>148</v>
      </c>
      <c r="D152" s="41" t="s">
        <v>892</v>
      </c>
      <c r="E152" s="41" t="str">
        <f>VLOOKUP(A152,'[1]Acordo início'!$A$3:$F$855,6,FALSE)</f>
        <v>S</v>
      </c>
      <c r="F152" s="44">
        <v>245699.85851903737</v>
      </c>
      <c r="G152" s="45">
        <v>384884.19</v>
      </c>
      <c r="H152" s="46">
        <v>0</v>
      </c>
      <c r="I152" s="46">
        <v>0</v>
      </c>
      <c r="J152" s="46">
        <v>0</v>
      </c>
      <c r="K152" s="47">
        <v>0</v>
      </c>
      <c r="L152" s="47">
        <v>0</v>
      </c>
      <c r="M152" s="47">
        <v>0</v>
      </c>
      <c r="N152" s="48">
        <v>245699.85851903737</v>
      </c>
      <c r="O152" s="48">
        <v>108144.47</v>
      </c>
      <c r="P152" s="48">
        <v>37163.599999999999</v>
      </c>
      <c r="Q152" s="48">
        <v>384884.19</v>
      </c>
      <c r="R152" s="49">
        <v>0</v>
      </c>
      <c r="S152" s="49">
        <v>11258.51</v>
      </c>
      <c r="T152" s="91">
        <v>0</v>
      </c>
      <c r="U152" s="91">
        <v>11258.51351702789</v>
      </c>
      <c r="V152" s="50">
        <f t="shared" si="8"/>
        <v>22517.02351702789</v>
      </c>
      <c r="W152" s="47">
        <v>11746.942789938523</v>
      </c>
      <c r="X152" s="47">
        <v>819.89263565095791</v>
      </c>
      <c r="Y152" s="47">
        <v>262.6374212053035</v>
      </c>
      <c r="Z152" s="47">
        <v>11746.942789651932</v>
      </c>
      <c r="AA152" s="47">
        <v>819.89263565095791</v>
      </c>
      <c r="AB152" s="47">
        <v>262.6374212053035</v>
      </c>
      <c r="AC152" s="50">
        <f t="shared" si="9"/>
        <v>25658.94569330298</v>
      </c>
      <c r="AD152" s="51">
        <f t="shared" si="10"/>
        <v>223182.83500200947</v>
      </c>
      <c r="AE152" s="51">
        <f t="shared" si="11"/>
        <v>359225.24430669704</v>
      </c>
    </row>
    <row r="153" spans="1:31" x14ac:dyDescent="0.25">
      <c r="A153" s="53">
        <v>150</v>
      </c>
      <c r="B153" s="42">
        <v>18259374000191</v>
      </c>
      <c r="C153" s="54" t="s">
        <v>149</v>
      </c>
      <c r="D153" s="41" t="s">
        <v>892</v>
      </c>
      <c r="E153" s="41" t="str">
        <f>VLOOKUP(A153,'[1]Acordo início'!$A$3:$F$855,6,FALSE)</f>
        <v>S</v>
      </c>
      <c r="F153" s="44">
        <v>553993.57405159669</v>
      </c>
      <c r="G153" s="45">
        <v>554203.61</v>
      </c>
      <c r="H153" s="46">
        <v>0</v>
      </c>
      <c r="I153" s="46">
        <v>0</v>
      </c>
      <c r="J153" s="46">
        <v>0</v>
      </c>
      <c r="K153" s="47">
        <v>0</v>
      </c>
      <c r="L153" s="47">
        <v>0</v>
      </c>
      <c r="M153" s="47">
        <v>0</v>
      </c>
      <c r="N153" s="48">
        <v>553993.57405159669</v>
      </c>
      <c r="O153" s="48">
        <v>241587.42000000004</v>
      </c>
      <c r="P153" s="48">
        <v>31200.039999999997</v>
      </c>
      <c r="Q153" s="48">
        <v>554203.61</v>
      </c>
      <c r="R153" s="49">
        <v>0</v>
      </c>
      <c r="S153" s="49">
        <v>25385.22</v>
      </c>
      <c r="T153" s="91">
        <v>0</v>
      </c>
      <c r="U153" s="91">
        <v>25385.216659875387</v>
      </c>
      <c r="V153" s="50">
        <f t="shared" si="8"/>
        <v>50770.436659875384</v>
      </c>
      <c r="W153" s="47">
        <v>16914.693714578105</v>
      </c>
      <c r="X153" s="47">
        <v>1180.5823062961144</v>
      </c>
      <c r="Y153" s="47">
        <v>378.17767712969328</v>
      </c>
      <c r="Z153" s="47">
        <v>16914.693714165434</v>
      </c>
      <c r="AA153" s="47">
        <v>1180.5823062961144</v>
      </c>
      <c r="AB153" s="47">
        <v>378.17767712969328</v>
      </c>
      <c r="AC153" s="50">
        <f t="shared" si="9"/>
        <v>36946.907395595154</v>
      </c>
      <c r="AD153" s="51">
        <f t="shared" si="10"/>
        <v>503223.13739172131</v>
      </c>
      <c r="AE153" s="51">
        <f t="shared" si="11"/>
        <v>517256.70260440483</v>
      </c>
    </row>
    <row r="154" spans="1:31" x14ac:dyDescent="0.25">
      <c r="A154" s="53">
        <v>151</v>
      </c>
      <c r="B154" s="42">
        <v>17894049000138</v>
      </c>
      <c r="C154" s="54" t="s">
        <v>945</v>
      </c>
      <c r="D154" s="41" t="s">
        <v>892</v>
      </c>
      <c r="E154" s="41" t="str">
        <f>VLOOKUP(A154,'[1]Acordo início'!$A$3:$F$855,6,FALSE)</f>
        <v>S</v>
      </c>
      <c r="F154" s="44">
        <v>824259.63049136021</v>
      </c>
      <c r="G154" s="45">
        <v>2034680.74</v>
      </c>
      <c r="H154" s="46">
        <v>0</v>
      </c>
      <c r="I154" s="46">
        <v>0</v>
      </c>
      <c r="J154" s="46">
        <v>0</v>
      </c>
      <c r="K154" s="47">
        <v>0</v>
      </c>
      <c r="L154" s="47">
        <v>0</v>
      </c>
      <c r="M154" s="47">
        <v>0</v>
      </c>
      <c r="N154" s="48">
        <v>824259.63049136021</v>
      </c>
      <c r="O154" s="48">
        <v>356107.76</v>
      </c>
      <c r="P154" s="48">
        <v>454946.15</v>
      </c>
      <c r="Q154" s="48">
        <v>2034680.74</v>
      </c>
      <c r="R154" s="49">
        <v>0</v>
      </c>
      <c r="S154" s="49">
        <v>37769.410000000003</v>
      </c>
      <c r="T154" s="91">
        <v>0</v>
      </c>
      <c r="U154" s="91">
        <v>37769.407957181887</v>
      </c>
      <c r="V154" s="50">
        <f t="shared" si="8"/>
        <v>75538.817957181891</v>
      </c>
      <c r="W154" s="47">
        <v>62099.922862340012</v>
      </c>
      <c r="X154" s="47">
        <v>4334.342163727486</v>
      </c>
      <c r="Y154" s="47">
        <v>1388.4262390026167</v>
      </c>
      <c r="Z154" s="47">
        <v>62099.922860824954</v>
      </c>
      <c r="AA154" s="47">
        <v>4334.342163727486</v>
      </c>
      <c r="AB154" s="47">
        <v>1388.4262390026167</v>
      </c>
      <c r="AC154" s="50">
        <f t="shared" si="9"/>
        <v>135645.38252862517</v>
      </c>
      <c r="AD154" s="51">
        <f t="shared" si="10"/>
        <v>748720.81253417837</v>
      </c>
      <c r="AE154" s="51">
        <f t="shared" si="11"/>
        <v>1899035.3574713748</v>
      </c>
    </row>
    <row r="155" spans="1:31" x14ac:dyDescent="0.25">
      <c r="A155" s="53">
        <v>152</v>
      </c>
      <c r="B155" s="42">
        <v>18557587000108</v>
      </c>
      <c r="C155" s="54" t="s">
        <v>946</v>
      </c>
      <c r="D155" s="41" t="s">
        <v>892</v>
      </c>
      <c r="E155" s="41" t="str">
        <f>VLOOKUP(A155,'[1]Acordo início'!$A$3:$F$855,6,FALSE)</f>
        <v>S</v>
      </c>
      <c r="F155" s="44">
        <v>256448.87714711271</v>
      </c>
      <c r="G155" s="45">
        <v>415638.47</v>
      </c>
      <c r="H155" s="46">
        <v>0</v>
      </c>
      <c r="I155" s="46">
        <v>0</v>
      </c>
      <c r="J155" s="46">
        <v>0</v>
      </c>
      <c r="K155" s="47">
        <v>0</v>
      </c>
      <c r="L155" s="47">
        <v>0</v>
      </c>
      <c r="M155" s="47">
        <v>0</v>
      </c>
      <c r="N155" s="48">
        <v>256448.87714711271</v>
      </c>
      <c r="O155" s="48">
        <v>119591.03999999999</v>
      </c>
      <c r="P155" s="48">
        <v>37319.57</v>
      </c>
      <c r="Q155" s="48">
        <v>415638.47</v>
      </c>
      <c r="R155" s="49">
        <v>0</v>
      </c>
      <c r="S155" s="49">
        <v>11751.06</v>
      </c>
      <c r="T155" s="91">
        <v>0</v>
      </c>
      <c r="U155" s="91">
        <v>11751.057437274365</v>
      </c>
      <c r="V155" s="50">
        <f t="shared" si="8"/>
        <v>23502.117437274363</v>
      </c>
      <c r="W155" s="47">
        <v>12685.585751898563</v>
      </c>
      <c r="X155" s="47">
        <v>885.40640087298698</v>
      </c>
      <c r="Y155" s="47">
        <v>283.62354256215934</v>
      </c>
      <c r="Z155" s="47">
        <v>12685.585751589071</v>
      </c>
      <c r="AA155" s="47">
        <v>885.40640087298698</v>
      </c>
      <c r="AB155" s="47">
        <v>283.62354256215934</v>
      </c>
      <c r="AC155" s="50">
        <f t="shared" si="9"/>
        <v>27709.231390357927</v>
      </c>
      <c r="AD155" s="51">
        <f t="shared" si="10"/>
        <v>232946.75970983834</v>
      </c>
      <c r="AE155" s="51">
        <f t="shared" si="11"/>
        <v>387929.23860964202</v>
      </c>
    </row>
    <row r="156" spans="1:31" x14ac:dyDescent="0.25">
      <c r="A156" s="53">
        <v>153</v>
      </c>
      <c r="B156" s="42">
        <v>17702499000181</v>
      </c>
      <c r="C156" s="54" t="s">
        <v>152</v>
      </c>
      <c r="D156" s="41" t="s">
        <v>894</v>
      </c>
      <c r="E156" s="41" t="str">
        <f>VLOOKUP(A156,'[1]Acordo início'!$A$3:$F$855,6,FALSE)</f>
        <v>S</v>
      </c>
      <c r="F156" s="44">
        <v>2593065.1130866287</v>
      </c>
      <c r="G156" s="45">
        <v>5887623.1699999999</v>
      </c>
      <c r="H156" s="46">
        <v>0</v>
      </c>
      <c r="I156" s="46">
        <v>0</v>
      </c>
      <c r="J156" s="46">
        <v>0</v>
      </c>
      <c r="K156" s="47">
        <v>0</v>
      </c>
      <c r="L156" s="47">
        <v>0</v>
      </c>
      <c r="M156" s="47">
        <v>0</v>
      </c>
      <c r="N156" s="48">
        <v>2593065.1130866287</v>
      </c>
      <c r="O156" s="48">
        <v>1006622.0899999999</v>
      </c>
      <c r="P156" s="48">
        <v>1323753.0999999999</v>
      </c>
      <c r="Q156" s="48">
        <v>5887623.1699999999</v>
      </c>
      <c r="R156" s="49">
        <v>0</v>
      </c>
      <c r="S156" s="49">
        <v>118820.01</v>
      </c>
      <c r="T156" s="91">
        <v>0</v>
      </c>
      <c r="U156" s="91">
        <v>118820.0058485473</v>
      </c>
      <c r="V156" s="50">
        <f t="shared" si="8"/>
        <v>237640.01584854728</v>
      </c>
      <c r="W156" s="47">
        <v>179694.5034772779</v>
      </c>
      <c r="X156" s="47">
        <v>12542.003711311736</v>
      </c>
      <c r="Y156" s="47">
        <v>4017.5986077384055</v>
      </c>
      <c r="Z156" s="47">
        <v>179694.50347289388</v>
      </c>
      <c r="AA156" s="47">
        <v>12542.003711311736</v>
      </c>
      <c r="AB156" s="47">
        <v>4017.5986077384055</v>
      </c>
      <c r="AC156" s="50">
        <f t="shared" si="9"/>
        <v>392508.21158827201</v>
      </c>
      <c r="AD156" s="51">
        <f t="shared" si="10"/>
        <v>2355425.0972380815</v>
      </c>
      <c r="AE156" s="51">
        <f t="shared" si="11"/>
        <v>5495114.958411728</v>
      </c>
    </row>
    <row r="157" spans="1:31" x14ac:dyDescent="0.25">
      <c r="A157" s="53">
        <v>154</v>
      </c>
      <c r="B157" s="42">
        <v>19718378000153</v>
      </c>
      <c r="C157" s="54" t="s">
        <v>947</v>
      </c>
      <c r="D157" s="41" t="s">
        <v>892</v>
      </c>
      <c r="E157" s="41" t="str">
        <f>VLOOKUP(A157,'[1]Acordo início'!$A$3:$F$855,6,FALSE)</f>
        <v>S</v>
      </c>
      <c r="F157" s="44">
        <v>198184.44717090702</v>
      </c>
      <c r="G157" s="45">
        <v>195517.52</v>
      </c>
      <c r="H157" s="46">
        <v>0</v>
      </c>
      <c r="I157" s="46">
        <v>0</v>
      </c>
      <c r="J157" s="46">
        <v>0</v>
      </c>
      <c r="K157" s="47">
        <v>0</v>
      </c>
      <c r="L157" s="47">
        <v>0</v>
      </c>
      <c r="M157" s="47">
        <v>0</v>
      </c>
      <c r="N157" s="48">
        <v>198184.44717090702</v>
      </c>
      <c r="O157" s="48">
        <v>96417.349999999991</v>
      </c>
      <c r="P157" s="48">
        <v>24846.510000000002</v>
      </c>
      <c r="Q157" s="48">
        <v>195517.52</v>
      </c>
      <c r="R157" s="49">
        <v>0</v>
      </c>
      <c r="S157" s="49">
        <v>9081.25</v>
      </c>
      <c r="T157" s="91">
        <v>0</v>
      </c>
      <c r="U157" s="91">
        <v>9081.2517792535618</v>
      </c>
      <c r="V157" s="50">
        <f t="shared" si="8"/>
        <v>18162.501779253562</v>
      </c>
      <c r="W157" s="47">
        <v>5967.3356310481486</v>
      </c>
      <c r="X157" s="47">
        <v>416.49769015173217</v>
      </c>
      <c r="Y157" s="47">
        <v>133.41732139424255</v>
      </c>
      <c r="Z157" s="47">
        <v>5967.3356309025639</v>
      </c>
      <c r="AA157" s="47">
        <v>416.49769015173217</v>
      </c>
      <c r="AB157" s="47">
        <v>133.41732139424255</v>
      </c>
      <c r="AC157" s="50">
        <f t="shared" si="9"/>
        <v>13034.501285042663</v>
      </c>
      <c r="AD157" s="51">
        <f t="shared" si="10"/>
        <v>180021.94539165345</v>
      </c>
      <c r="AE157" s="51">
        <f t="shared" si="11"/>
        <v>182483.01871495732</v>
      </c>
    </row>
    <row r="158" spans="1:31" x14ac:dyDescent="0.25">
      <c r="A158" s="53">
        <v>155</v>
      </c>
      <c r="B158" s="42">
        <v>18008870000172</v>
      </c>
      <c r="C158" s="54" t="s">
        <v>154</v>
      </c>
      <c r="D158" s="41" t="s">
        <v>892</v>
      </c>
      <c r="E158" s="41" t="str">
        <f>VLOOKUP(A158,'[1]Acordo início'!$A$3:$F$855,6,FALSE)</f>
        <v>S</v>
      </c>
      <c r="F158" s="44">
        <v>687614.61895270844</v>
      </c>
      <c r="G158" s="45">
        <v>2100973.31</v>
      </c>
      <c r="H158" s="46">
        <v>0</v>
      </c>
      <c r="I158" s="46">
        <v>0</v>
      </c>
      <c r="J158" s="46">
        <v>0</v>
      </c>
      <c r="K158" s="47">
        <v>0</v>
      </c>
      <c r="L158" s="47">
        <v>0</v>
      </c>
      <c r="M158" s="47">
        <v>0</v>
      </c>
      <c r="N158" s="48">
        <v>687614.61895270844</v>
      </c>
      <c r="O158" s="48">
        <v>277616.48</v>
      </c>
      <c r="P158" s="48">
        <v>487075.39000000007</v>
      </c>
      <c r="Q158" s="48">
        <v>2100973.31</v>
      </c>
      <c r="R158" s="49">
        <v>0</v>
      </c>
      <c r="S158" s="49">
        <v>31508.03</v>
      </c>
      <c r="T158" s="91">
        <v>0</v>
      </c>
      <c r="U158" s="91">
        <v>31508.029872899664</v>
      </c>
      <c r="V158" s="50">
        <f t="shared" si="8"/>
        <v>63016.059872899663</v>
      </c>
      <c r="W158" s="47">
        <v>64123.219886957384</v>
      </c>
      <c r="X158" s="47">
        <v>4475.5607224523264</v>
      </c>
      <c r="Y158" s="47">
        <v>1433.662988885575</v>
      </c>
      <c r="Z158" s="47">
        <v>64123.219885392966</v>
      </c>
      <c r="AA158" s="47">
        <v>4475.5607224523264</v>
      </c>
      <c r="AB158" s="47">
        <v>1433.662988885575</v>
      </c>
      <c r="AC158" s="50">
        <f t="shared" si="9"/>
        <v>140064.88719502612</v>
      </c>
      <c r="AD158" s="51">
        <f t="shared" si="10"/>
        <v>624598.55907980877</v>
      </c>
      <c r="AE158" s="51">
        <f t="shared" si="11"/>
        <v>1960908.422804974</v>
      </c>
    </row>
    <row r="159" spans="1:31" x14ac:dyDescent="0.25">
      <c r="A159" s="53">
        <v>156</v>
      </c>
      <c r="B159" s="42">
        <v>18296657000103</v>
      </c>
      <c r="C159" s="54" t="s">
        <v>948</v>
      </c>
      <c r="D159" s="41" t="s">
        <v>892</v>
      </c>
      <c r="E159" s="41" t="str">
        <f>VLOOKUP(A159,'[1]Acordo início'!$A$3:$F$855,6,FALSE)</f>
        <v>S</v>
      </c>
      <c r="F159" s="44">
        <v>213840.28656811226</v>
      </c>
      <c r="G159" s="45">
        <v>154796.57</v>
      </c>
      <c r="H159" s="46">
        <v>0</v>
      </c>
      <c r="I159" s="46">
        <v>0</v>
      </c>
      <c r="J159" s="46">
        <v>0</v>
      </c>
      <c r="K159" s="47">
        <v>0</v>
      </c>
      <c r="L159" s="47">
        <v>0</v>
      </c>
      <c r="M159" s="47">
        <v>0</v>
      </c>
      <c r="N159" s="48">
        <v>213840.28656811226</v>
      </c>
      <c r="O159" s="48">
        <v>87597.53</v>
      </c>
      <c r="P159" s="48">
        <v>12687.010000000002</v>
      </c>
      <c r="Q159" s="48">
        <v>154796.57</v>
      </c>
      <c r="R159" s="49">
        <v>0</v>
      </c>
      <c r="S159" s="49">
        <v>9798.64</v>
      </c>
      <c r="T159" s="91">
        <v>0</v>
      </c>
      <c r="U159" s="91">
        <v>9798.6371311877228</v>
      </c>
      <c r="V159" s="50">
        <f t="shared" si="8"/>
        <v>19597.277131187722</v>
      </c>
      <c r="W159" s="47">
        <v>4724.5029135419582</v>
      </c>
      <c r="X159" s="47">
        <v>329.75261863387504</v>
      </c>
      <c r="Y159" s="47">
        <v>105.63014427484896</v>
      </c>
      <c r="Z159" s="47">
        <v>4724.5029134266942</v>
      </c>
      <c r="AA159" s="47">
        <v>329.75261863387504</v>
      </c>
      <c r="AB159" s="47">
        <v>105.63014427484896</v>
      </c>
      <c r="AC159" s="50">
        <f t="shared" si="9"/>
        <v>10319.7713527861</v>
      </c>
      <c r="AD159" s="51">
        <f t="shared" si="10"/>
        <v>194243.00943692453</v>
      </c>
      <c r="AE159" s="51">
        <f t="shared" si="11"/>
        <v>144476.7986472139</v>
      </c>
    </row>
    <row r="160" spans="1:31" x14ac:dyDescent="0.25">
      <c r="A160" s="53">
        <v>157</v>
      </c>
      <c r="B160" s="42">
        <v>17990714000197</v>
      </c>
      <c r="C160" s="54" t="s">
        <v>156</v>
      </c>
      <c r="D160" s="41" t="s">
        <v>892</v>
      </c>
      <c r="E160" s="41" t="str">
        <f>VLOOKUP(A160,'[1]Acordo início'!$A$3:$F$855,6,FALSE)</f>
        <v>S</v>
      </c>
      <c r="F160" s="44">
        <v>278358.89085770492</v>
      </c>
      <c r="G160" s="45">
        <v>710310.09</v>
      </c>
      <c r="H160" s="46">
        <v>0</v>
      </c>
      <c r="I160" s="46">
        <v>0</v>
      </c>
      <c r="J160" s="46">
        <v>0</v>
      </c>
      <c r="K160" s="47">
        <v>0</v>
      </c>
      <c r="L160" s="47">
        <v>0</v>
      </c>
      <c r="M160" s="47">
        <v>0</v>
      </c>
      <c r="N160" s="48">
        <v>278358.89085770492</v>
      </c>
      <c r="O160" s="48">
        <v>127711.87</v>
      </c>
      <c r="P160" s="48">
        <v>77556.45</v>
      </c>
      <c r="Q160" s="48">
        <v>710310.09</v>
      </c>
      <c r="R160" s="49">
        <v>0</v>
      </c>
      <c r="S160" s="49">
        <v>12755.02</v>
      </c>
      <c r="T160" s="91">
        <v>0</v>
      </c>
      <c r="U160" s="91">
        <v>12755.022954413058</v>
      </c>
      <c r="V160" s="50">
        <f t="shared" si="8"/>
        <v>25510.04295441306</v>
      </c>
      <c r="W160" s="47">
        <v>21679.175863440491</v>
      </c>
      <c r="X160" s="47">
        <v>1513.1253259053183</v>
      </c>
      <c r="Y160" s="47">
        <v>484.70167467803486</v>
      </c>
      <c r="Z160" s="47">
        <v>21679.175862911583</v>
      </c>
      <c r="AA160" s="47">
        <v>1513.1253259053183</v>
      </c>
      <c r="AB160" s="47">
        <v>484.70167467803486</v>
      </c>
      <c r="AC160" s="50">
        <f t="shared" si="9"/>
        <v>47354.005727518779</v>
      </c>
      <c r="AD160" s="51">
        <f t="shared" si="10"/>
        <v>252848.84790329187</v>
      </c>
      <c r="AE160" s="51">
        <f t="shared" si="11"/>
        <v>662956.08427248115</v>
      </c>
    </row>
    <row r="161" spans="1:31" x14ac:dyDescent="0.25">
      <c r="A161" s="53">
        <v>158</v>
      </c>
      <c r="B161" s="42">
        <v>18260497000142</v>
      </c>
      <c r="C161" s="54" t="s">
        <v>157</v>
      </c>
      <c r="D161" s="41" t="s">
        <v>892</v>
      </c>
      <c r="E161" s="41" t="str">
        <f>VLOOKUP(A161,'[1]Acordo início'!$A$3:$F$855,6,FALSE)</f>
        <v>S</v>
      </c>
      <c r="F161" s="44">
        <v>672698.64</v>
      </c>
      <c r="G161" s="45">
        <v>1129137.8899999999</v>
      </c>
      <c r="H161" s="46">
        <v>672698.64</v>
      </c>
      <c r="I161" s="46">
        <v>314786.83</v>
      </c>
      <c r="J161" s="46">
        <v>0</v>
      </c>
      <c r="K161" s="47">
        <v>0</v>
      </c>
      <c r="L161" s="47">
        <v>0</v>
      </c>
      <c r="M161" s="47">
        <v>0</v>
      </c>
      <c r="N161" s="48">
        <v>0</v>
      </c>
      <c r="O161" s="48">
        <v>0</v>
      </c>
      <c r="P161" s="48">
        <v>107084.32</v>
      </c>
      <c r="Q161" s="48">
        <v>1129137.8899999999</v>
      </c>
      <c r="R161" s="49">
        <v>0</v>
      </c>
      <c r="S161" s="49">
        <v>0</v>
      </c>
      <c r="T161" s="91">
        <v>0</v>
      </c>
      <c r="U161" s="91">
        <v>0</v>
      </c>
      <c r="V161" s="50">
        <f t="shared" si="8"/>
        <v>0</v>
      </c>
      <c r="W161" s="47">
        <v>34462.102499430039</v>
      </c>
      <c r="X161" s="47">
        <v>2405.3257561220344</v>
      </c>
      <c r="Y161" s="47">
        <v>770.50155871326217</v>
      </c>
      <c r="Z161" s="47">
        <v>34462.102498589265</v>
      </c>
      <c r="AA161" s="47">
        <v>2405.3257561220344</v>
      </c>
      <c r="AB161" s="47">
        <v>770.50155871326217</v>
      </c>
      <c r="AC161" s="50">
        <f t="shared" si="9"/>
        <v>75275.859627689904</v>
      </c>
      <c r="AD161" s="51">
        <f t="shared" si="10"/>
        <v>0</v>
      </c>
      <c r="AE161" s="51">
        <f t="shared" si="11"/>
        <v>1053862.03037231</v>
      </c>
    </row>
    <row r="162" spans="1:31" x14ac:dyDescent="0.25">
      <c r="A162" s="53">
        <v>159</v>
      </c>
      <c r="B162" s="42">
        <v>18338137000116</v>
      </c>
      <c r="C162" s="54" t="s">
        <v>949</v>
      </c>
      <c r="D162" s="41" t="s">
        <v>892</v>
      </c>
      <c r="E162" s="41" t="str">
        <f>VLOOKUP(A162,'[1]Acordo início'!$A$3:$F$855,6,FALSE)</f>
        <v>S</v>
      </c>
      <c r="F162" s="44">
        <v>219810.17795884208</v>
      </c>
      <c r="G162" s="45">
        <v>627843.04</v>
      </c>
      <c r="H162" s="46">
        <v>0</v>
      </c>
      <c r="I162" s="46">
        <v>0</v>
      </c>
      <c r="J162" s="46">
        <v>0</v>
      </c>
      <c r="K162" s="47">
        <v>0</v>
      </c>
      <c r="L162" s="47">
        <v>0</v>
      </c>
      <c r="M162" s="47">
        <v>0</v>
      </c>
      <c r="N162" s="48">
        <v>219810.17795884208</v>
      </c>
      <c r="O162" s="48">
        <v>103400.8</v>
      </c>
      <c r="P162" s="48">
        <v>26340.77</v>
      </c>
      <c r="Q162" s="48">
        <v>627843.04</v>
      </c>
      <c r="R162" s="49">
        <v>0</v>
      </c>
      <c r="S162" s="49">
        <v>10072.19</v>
      </c>
      <c r="T162" s="91">
        <v>0</v>
      </c>
      <c r="U162" s="91">
        <v>10072.190821136275</v>
      </c>
      <c r="V162" s="50">
        <f t="shared" si="8"/>
        <v>20144.380821136278</v>
      </c>
      <c r="W162" s="47">
        <v>19162.222174393559</v>
      </c>
      <c r="X162" s="47">
        <v>1337.4513798559997</v>
      </c>
      <c r="Y162" s="47">
        <v>428.42777958844096</v>
      </c>
      <c r="Z162" s="47">
        <v>19162.222173926057</v>
      </c>
      <c r="AA162" s="47">
        <v>1337.4513798559997</v>
      </c>
      <c r="AB162" s="47">
        <v>428.42777958844096</v>
      </c>
      <c r="AC162" s="50">
        <f t="shared" si="9"/>
        <v>41856.202667208498</v>
      </c>
      <c r="AD162" s="51">
        <f t="shared" si="10"/>
        <v>199665.79713770578</v>
      </c>
      <c r="AE162" s="51">
        <f t="shared" si="11"/>
        <v>585986.83733279153</v>
      </c>
    </row>
    <row r="163" spans="1:31" x14ac:dyDescent="0.25">
      <c r="A163" s="53">
        <v>160</v>
      </c>
      <c r="B163" s="42">
        <v>18392548000190</v>
      </c>
      <c r="C163" s="54" t="s">
        <v>950</v>
      </c>
      <c r="D163" s="41" t="s">
        <v>894</v>
      </c>
      <c r="E163" s="41" t="str">
        <f>VLOOKUP(A163,'[1]Acordo início'!$A$3:$F$855,6,FALSE)</f>
        <v>S</v>
      </c>
      <c r="F163" s="44">
        <v>0</v>
      </c>
      <c r="G163" s="45">
        <v>508243.04</v>
      </c>
      <c r="H163" s="46">
        <v>0</v>
      </c>
      <c r="I163" s="46">
        <v>0</v>
      </c>
      <c r="J163" s="46">
        <v>0</v>
      </c>
      <c r="K163" s="47">
        <v>0</v>
      </c>
      <c r="L163" s="47">
        <v>0</v>
      </c>
      <c r="M163" s="47">
        <v>0</v>
      </c>
      <c r="N163" s="48">
        <v>0</v>
      </c>
      <c r="O163" s="48">
        <v>0</v>
      </c>
      <c r="P163" s="48">
        <v>93358.419999999984</v>
      </c>
      <c r="Q163" s="48">
        <v>508243.04</v>
      </c>
      <c r="R163" s="49">
        <v>0</v>
      </c>
      <c r="S163" s="49">
        <v>0</v>
      </c>
      <c r="T163" s="91">
        <v>0</v>
      </c>
      <c r="U163" s="91">
        <v>0</v>
      </c>
      <c r="V163" s="50">
        <f t="shared" si="8"/>
        <v>0</v>
      </c>
      <c r="W163" s="47">
        <v>15511.944055790202</v>
      </c>
      <c r="X163" s="47">
        <v>1082.6756308769423</v>
      </c>
      <c r="Y163" s="47">
        <v>346.81508691632911</v>
      </c>
      <c r="Z163" s="47">
        <v>15511.944055411755</v>
      </c>
      <c r="AA163" s="47">
        <v>1082.6756308769423</v>
      </c>
      <c r="AB163" s="47">
        <v>346.81508691632911</v>
      </c>
      <c r="AC163" s="50">
        <f t="shared" si="9"/>
        <v>33882.869546788497</v>
      </c>
      <c r="AD163" s="51">
        <f t="shared" si="10"/>
        <v>0</v>
      </c>
      <c r="AE163" s="51">
        <f t="shared" si="11"/>
        <v>474360.17045321147</v>
      </c>
    </row>
    <row r="164" spans="1:31" x14ac:dyDescent="0.25">
      <c r="A164" s="53">
        <v>161</v>
      </c>
      <c r="B164" s="42">
        <v>16886608000103</v>
      </c>
      <c r="C164" s="54" t="s">
        <v>160</v>
      </c>
      <c r="D164" s="41" t="s">
        <v>892</v>
      </c>
      <c r="E164" s="41" t="str">
        <f>VLOOKUP(A164,'[1]Acordo início'!$A$3:$F$855,6,FALSE)</f>
        <v>S</v>
      </c>
      <c r="F164" s="44">
        <v>394414.04823001684</v>
      </c>
      <c r="G164" s="45">
        <v>1382575.99</v>
      </c>
      <c r="H164" s="46">
        <v>0</v>
      </c>
      <c r="I164" s="46">
        <v>0</v>
      </c>
      <c r="J164" s="46">
        <v>0</v>
      </c>
      <c r="K164" s="47">
        <v>0</v>
      </c>
      <c r="L164" s="47">
        <v>0</v>
      </c>
      <c r="M164" s="47">
        <v>0</v>
      </c>
      <c r="N164" s="48">
        <v>394414.04823001684</v>
      </c>
      <c r="O164" s="48">
        <v>144018.33000000002</v>
      </c>
      <c r="P164" s="48">
        <v>35272.070000000007</v>
      </c>
      <c r="Q164" s="48">
        <v>1382575.99</v>
      </c>
      <c r="R164" s="49">
        <v>0</v>
      </c>
      <c r="S164" s="49">
        <v>18072.93</v>
      </c>
      <c r="T164" s="91">
        <v>0</v>
      </c>
      <c r="U164" s="91">
        <v>18072.928165562105</v>
      </c>
      <c r="V164" s="50">
        <f t="shared" si="8"/>
        <v>36145.858165562109</v>
      </c>
      <c r="W164" s="47">
        <v>42197.215766448498</v>
      </c>
      <c r="X164" s="47">
        <v>2945.2077081297066</v>
      </c>
      <c r="Y164" s="47">
        <v>943.44274328434085</v>
      </c>
      <c r="Z164" s="47">
        <v>42197.215765419016</v>
      </c>
      <c r="AA164" s="47">
        <v>2945.2077081297066</v>
      </c>
      <c r="AB164" s="47">
        <v>943.44274328434085</v>
      </c>
      <c r="AC164" s="50">
        <f t="shared" si="9"/>
        <v>92171.732434695601</v>
      </c>
      <c r="AD164" s="51">
        <f t="shared" si="10"/>
        <v>358268.19006445474</v>
      </c>
      <c r="AE164" s="51">
        <f t="shared" si="11"/>
        <v>1290404.2575653044</v>
      </c>
    </row>
    <row r="165" spans="1:31" x14ac:dyDescent="0.25">
      <c r="A165" s="53">
        <v>162</v>
      </c>
      <c r="B165" s="42">
        <v>18338145000162</v>
      </c>
      <c r="C165" s="54" t="s">
        <v>161</v>
      </c>
      <c r="D165" s="41" t="s">
        <v>892</v>
      </c>
      <c r="E165" s="41" t="str">
        <f>VLOOKUP(A165,'[1]Acordo início'!$A$3:$F$855,6,FALSE)</f>
        <v>S</v>
      </c>
      <c r="F165" s="44">
        <v>330025.10345232784</v>
      </c>
      <c r="G165" s="45">
        <v>588830.66</v>
      </c>
      <c r="H165" s="46">
        <v>0</v>
      </c>
      <c r="I165" s="46">
        <v>0</v>
      </c>
      <c r="J165" s="46">
        <v>0</v>
      </c>
      <c r="K165" s="47">
        <v>0</v>
      </c>
      <c r="L165" s="47">
        <v>0</v>
      </c>
      <c r="M165" s="47">
        <v>0</v>
      </c>
      <c r="N165" s="48">
        <v>330025.10345232784</v>
      </c>
      <c r="O165" s="48">
        <v>139058.31</v>
      </c>
      <c r="P165" s="48">
        <v>56652.31</v>
      </c>
      <c r="Q165" s="48">
        <v>588830.66</v>
      </c>
      <c r="R165" s="49">
        <v>0</v>
      </c>
      <c r="S165" s="49">
        <v>15122.48</v>
      </c>
      <c r="T165" s="91">
        <v>0</v>
      </c>
      <c r="U165" s="91">
        <v>15122.483629304445</v>
      </c>
      <c r="V165" s="50">
        <f t="shared" si="8"/>
        <v>30244.963629304446</v>
      </c>
      <c r="W165" s="47">
        <v>17971.53624635937</v>
      </c>
      <c r="X165" s="47">
        <v>1254.3459590477346</v>
      </c>
      <c r="Y165" s="47">
        <v>401.80649716658462</v>
      </c>
      <c r="Z165" s="47">
        <v>17971.536245920917</v>
      </c>
      <c r="AA165" s="47">
        <v>1254.3459590477346</v>
      </c>
      <c r="AB165" s="47">
        <v>401.80649716658462</v>
      </c>
      <c r="AC165" s="50">
        <f t="shared" si="9"/>
        <v>39255.377404708932</v>
      </c>
      <c r="AD165" s="51">
        <f t="shared" si="10"/>
        <v>299780.1398230234</v>
      </c>
      <c r="AE165" s="51">
        <f t="shared" si="11"/>
        <v>549575.28259529115</v>
      </c>
    </row>
    <row r="166" spans="1:31" x14ac:dyDescent="0.25">
      <c r="A166" s="53">
        <v>163</v>
      </c>
      <c r="B166" s="42">
        <v>18094805000107</v>
      </c>
      <c r="C166" s="54" t="s">
        <v>951</v>
      </c>
      <c r="D166" s="41" t="s">
        <v>894</v>
      </c>
      <c r="E166" s="41" t="str">
        <f>VLOOKUP(A166,'[1]Acordo início'!$A$3:$F$855,6,FALSE)</f>
        <v>S</v>
      </c>
      <c r="F166" s="44">
        <v>234161.62633361845</v>
      </c>
      <c r="G166" s="45">
        <v>365520.38</v>
      </c>
      <c r="H166" s="46">
        <v>0</v>
      </c>
      <c r="I166" s="46">
        <v>0</v>
      </c>
      <c r="J166" s="46">
        <v>0</v>
      </c>
      <c r="K166" s="47">
        <v>0</v>
      </c>
      <c r="L166" s="47">
        <v>0</v>
      </c>
      <c r="M166" s="47">
        <v>0</v>
      </c>
      <c r="N166" s="48">
        <v>234161.62633361845</v>
      </c>
      <c r="O166" s="48">
        <v>93265.9</v>
      </c>
      <c r="P166" s="48">
        <v>59847.49</v>
      </c>
      <c r="Q166" s="48">
        <v>365520.38</v>
      </c>
      <c r="R166" s="49">
        <v>0</v>
      </c>
      <c r="S166" s="49">
        <v>10729.81</v>
      </c>
      <c r="T166" s="91">
        <v>0</v>
      </c>
      <c r="U166" s="91">
        <v>10729.806077776027</v>
      </c>
      <c r="V166" s="50">
        <f t="shared" si="8"/>
        <v>21459.616077776027</v>
      </c>
      <c r="W166" s="47">
        <v>11155.945391710766</v>
      </c>
      <c r="X166" s="47">
        <v>778.64322947262485</v>
      </c>
      <c r="Y166" s="47">
        <v>249.42393788583681</v>
      </c>
      <c r="Z166" s="47">
        <v>11155.945391438592</v>
      </c>
      <c r="AA166" s="47">
        <v>778.64322947262485</v>
      </c>
      <c r="AB166" s="47">
        <v>249.42393788583681</v>
      </c>
      <c r="AC166" s="50">
        <f t="shared" si="9"/>
        <v>24368.025117866284</v>
      </c>
      <c r="AD166" s="51">
        <f t="shared" si="10"/>
        <v>212702.01025584241</v>
      </c>
      <c r="AE166" s="51">
        <f t="shared" si="11"/>
        <v>341152.35488213372</v>
      </c>
    </row>
    <row r="167" spans="1:31" x14ac:dyDescent="0.25">
      <c r="A167" s="53">
        <v>164</v>
      </c>
      <c r="B167" s="42">
        <v>17894056000130</v>
      </c>
      <c r="C167" s="54" t="s">
        <v>163</v>
      </c>
      <c r="D167" s="41" t="s">
        <v>892</v>
      </c>
      <c r="E167" s="41" t="str">
        <f>VLOOKUP(A167,'[1]Acordo início'!$A$3:$F$855,6,FALSE)</f>
        <v>S</v>
      </c>
      <c r="F167" s="44">
        <v>574598.99568407424</v>
      </c>
      <c r="G167" s="45">
        <v>605745.52</v>
      </c>
      <c r="H167" s="46">
        <v>0</v>
      </c>
      <c r="I167" s="46">
        <v>0</v>
      </c>
      <c r="J167" s="46">
        <v>0</v>
      </c>
      <c r="K167" s="47">
        <v>0</v>
      </c>
      <c r="L167" s="47">
        <v>0</v>
      </c>
      <c r="M167" s="47">
        <v>0</v>
      </c>
      <c r="N167" s="48">
        <v>574598.99568407424</v>
      </c>
      <c r="O167" s="48">
        <v>262599.5</v>
      </c>
      <c r="P167" s="48">
        <v>67121.060000000012</v>
      </c>
      <c r="Q167" s="48">
        <v>605745.52</v>
      </c>
      <c r="R167" s="49">
        <v>0</v>
      </c>
      <c r="S167" s="49">
        <v>26329.4</v>
      </c>
      <c r="T167" s="91">
        <v>0</v>
      </c>
      <c r="U167" s="91">
        <v>26329.402868901361</v>
      </c>
      <c r="V167" s="50">
        <f t="shared" si="8"/>
        <v>52658.802868901359</v>
      </c>
      <c r="W167" s="47">
        <v>18487.789882952031</v>
      </c>
      <c r="X167" s="47">
        <v>1290.3785304443443</v>
      </c>
      <c r="Y167" s="47">
        <v>413.3488640808672</v>
      </c>
      <c r="Z167" s="47">
        <v>18487.789882500987</v>
      </c>
      <c r="AA167" s="47">
        <v>1290.3785304443443</v>
      </c>
      <c r="AB167" s="47">
        <v>413.3488640808672</v>
      </c>
      <c r="AC167" s="50">
        <f t="shared" si="9"/>
        <v>40383.034554503436</v>
      </c>
      <c r="AD167" s="51">
        <f t="shared" si="10"/>
        <v>521940.19281517289</v>
      </c>
      <c r="AE167" s="51">
        <f t="shared" si="11"/>
        <v>565362.48544549663</v>
      </c>
    </row>
    <row r="168" spans="1:31" x14ac:dyDescent="0.25">
      <c r="A168" s="53">
        <v>165</v>
      </c>
      <c r="B168" s="42">
        <v>21498274000122</v>
      </c>
      <c r="C168" s="54" t="s">
        <v>952</v>
      </c>
      <c r="D168" s="41" t="s">
        <v>892</v>
      </c>
      <c r="E168" s="41" t="str">
        <f>VLOOKUP(A168,'[1]Acordo início'!$A$3:$F$855,6,FALSE)</f>
        <v>S</v>
      </c>
      <c r="F168" s="44">
        <v>340877.7864460937</v>
      </c>
      <c r="G168" s="45">
        <v>820512.94</v>
      </c>
      <c r="H168" s="46">
        <v>0</v>
      </c>
      <c r="I168" s="46">
        <v>0</v>
      </c>
      <c r="J168" s="46">
        <v>0</v>
      </c>
      <c r="K168" s="47">
        <v>0</v>
      </c>
      <c r="L168" s="47">
        <v>0</v>
      </c>
      <c r="M168" s="47">
        <v>0</v>
      </c>
      <c r="N168" s="48">
        <v>340877.7864460937</v>
      </c>
      <c r="O168" s="48">
        <v>133514.74</v>
      </c>
      <c r="P168" s="48">
        <v>45529.67</v>
      </c>
      <c r="Q168" s="48">
        <v>820512.94</v>
      </c>
      <c r="R168" s="49">
        <v>0</v>
      </c>
      <c r="S168" s="49">
        <v>15619.78</v>
      </c>
      <c r="T168" s="91">
        <v>0</v>
      </c>
      <c r="U168" s="91">
        <v>15619.777681152118</v>
      </c>
      <c r="V168" s="50">
        <f t="shared" si="8"/>
        <v>31239.557681152117</v>
      </c>
      <c r="W168" s="47">
        <v>25042.646489655031</v>
      </c>
      <c r="X168" s="47">
        <v>1747.8829854917451</v>
      </c>
      <c r="Y168" s="47">
        <v>559.90194315345468</v>
      </c>
      <c r="Z168" s="47">
        <v>25042.646489044066</v>
      </c>
      <c r="AA168" s="47">
        <v>1747.8829854917451</v>
      </c>
      <c r="AB168" s="47">
        <v>559.90194315345468</v>
      </c>
      <c r="AC168" s="50">
        <f t="shared" si="9"/>
        <v>54700.862835989494</v>
      </c>
      <c r="AD168" s="51">
        <f t="shared" si="10"/>
        <v>309638.22876494157</v>
      </c>
      <c r="AE168" s="51">
        <f t="shared" si="11"/>
        <v>765812.07716401049</v>
      </c>
    </row>
    <row r="169" spans="1:31" x14ac:dyDescent="0.25">
      <c r="A169" s="53">
        <v>166</v>
      </c>
      <c r="B169" s="42">
        <v>18308775000194</v>
      </c>
      <c r="C169" s="54" t="s">
        <v>953</v>
      </c>
      <c r="D169" s="41" t="s">
        <v>892</v>
      </c>
      <c r="E169" s="41" t="str">
        <f>VLOOKUP(A169,'[1]Acordo início'!$A$3:$F$855,6,FALSE)</f>
        <v>S</v>
      </c>
      <c r="F169" s="44">
        <v>1353264.4498221746</v>
      </c>
      <c r="G169" s="45">
        <v>3926695.76</v>
      </c>
      <c r="H169" s="46">
        <v>0</v>
      </c>
      <c r="I169" s="46">
        <v>0</v>
      </c>
      <c r="J169" s="46">
        <v>0</v>
      </c>
      <c r="K169" s="47">
        <v>0</v>
      </c>
      <c r="L169" s="47">
        <v>0</v>
      </c>
      <c r="M169" s="47">
        <v>0</v>
      </c>
      <c r="N169" s="48">
        <v>1353264.4498221746</v>
      </c>
      <c r="O169" s="48">
        <v>571247.4</v>
      </c>
      <c r="P169" s="48">
        <v>850361.33000000007</v>
      </c>
      <c r="Q169" s="48">
        <v>3926695.76</v>
      </c>
      <c r="R169" s="49">
        <v>0</v>
      </c>
      <c r="S169" s="49">
        <v>62009.58</v>
      </c>
      <c r="T169" s="91">
        <v>0</v>
      </c>
      <c r="U169" s="91">
        <v>62009.584345184972</v>
      </c>
      <c r="V169" s="50">
        <f t="shared" si="8"/>
        <v>124019.16434518498</v>
      </c>
      <c r="W169" s="47">
        <v>119845.58534703344</v>
      </c>
      <c r="X169" s="47">
        <v>8364.7732519369238</v>
      </c>
      <c r="Y169" s="47">
        <v>2679.5001934754205</v>
      </c>
      <c r="Z169" s="47">
        <v>119845.58534410955</v>
      </c>
      <c r="AA169" s="47">
        <v>8364.7732519369238</v>
      </c>
      <c r="AB169" s="47">
        <v>2679.5001934754205</v>
      </c>
      <c r="AC169" s="50">
        <f t="shared" si="9"/>
        <v>261779.71758196771</v>
      </c>
      <c r="AD169" s="51">
        <f t="shared" si="10"/>
        <v>1229245.2854769896</v>
      </c>
      <c r="AE169" s="51">
        <f t="shared" si="11"/>
        <v>3664916.042418032</v>
      </c>
    </row>
    <row r="170" spans="1:31" x14ac:dyDescent="0.25">
      <c r="A170" s="53">
        <v>167</v>
      </c>
      <c r="B170" s="42">
        <v>18132464000117</v>
      </c>
      <c r="C170" s="54" t="s">
        <v>166</v>
      </c>
      <c r="D170" s="41" t="s">
        <v>894</v>
      </c>
      <c r="E170" s="41" t="str">
        <f>VLOOKUP(A170,'[1]Acordo início'!$A$3:$F$855,6,FALSE)</f>
        <v>S</v>
      </c>
      <c r="F170" s="44">
        <v>512800.58458174125</v>
      </c>
      <c r="G170" s="45">
        <v>919667.04</v>
      </c>
      <c r="H170" s="46">
        <v>0</v>
      </c>
      <c r="I170" s="46">
        <v>0</v>
      </c>
      <c r="J170" s="46">
        <v>0</v>
      </c>
      <c r="K170" s="47">
        <v>0</v>
      </c>
      <c r="L170" s="47">
        <v>0</v>
      </c>
      <c r="M170" s="47">
        <v>0</v>
      </c>
      <c r="N170" s="48">
        <v>512800.58458174125</v>
      </c>
      <c r="O170" s="48">
        <v>228068.63</v>
      </c>
      <c r="P170" s="48">
        <v>123794.55999999998</v>
      </c>
      <c r="Q170" s="48">
        <v>919667.04</v>
      </c>
      <c r="R170" s="49">
        <v>0</v>
      </c>
      <c r="S170" s="49">
        <v>23497.66</v>
      </c>
      <c r="T170" s="91">
        <v>0</v>
      </c>
      <c r="U170" s="91">
        <v>23497.662342390013</v>
      </c>
      <c r="V170" s="50">
        <f t="shared" si="8"/>
        <v>46995.322342390013</v>
      </c>
      <c r="W170" s="47">
        <v>28068.900970148814</v>
      </c>
      <c r="X170" s="47">
        <v>1959.1042203723441</v>
      </c>
      <c r="Y170" s="47">
        <v>627.56275387508765</v>
      </c>
      <c r="Z170" s="47">
        <v>28068.900969464015</v>
      </c>
      <c r="AA170" s="47">
        <v>1959.1042203723441</v>
      </c>
      <c r="AB170" s="47">
        <v>627.56275387508765</v>
      </c>
      <c r="AC170" s="50">
        <f t="shared" si="9"/>
        <v>61311.135888107689</v>
      </c>
      <c r="AD170" s="51">
        <f t="shared" si="10"/>
        <v>465805.26223935123</v>
      </c>
      <c r="AE170" s="51">
        <f t="shared" si="11"/>
        <v>858355.90411189233</v>
      </c>
    </row>
    <row r="171" spans="1:31" x14ac:dyDescent="0.25">
      <c r="A171" s="53">
        <v>168</v>
      </c>
      <c r="B171" s="42">
        <v>18307397000124</v>
      </c>
      <c r="C171" s="54" t="s">
        <v>167</v>
      </c>
      <c r="D171" s="41" t="s">
        <v>892</v>
      </c>
      <c r="E171" s="41" t="str">
        <f>VLOOKUP(A171,'[1]Acordo início'!$A$3:$F$855,6,FALSE)</f>
        <v>S</v>
      </c>
      <c r="F171" s="44">
        <v>357629.5960148382</v>
      </c>
      <c r="G171" s="45">
        <v>763617.52</v>
      </c>
      <c r="H171" s="46">
        <v>0</v>
      </c>
      <c r="I171" s="46">
        <v>0</v>
      </c>
      <c r="J171" s="46">
        <v>0</v>
      </c>
      <c r="K171" s="47">
        <v>0</v>
      </c>
      <c r="L171" s="47">
        <v>0</v>
      </c>
      <c r="M171" s="47">
        <v>0</v>
      </c>
      <c r="N171" s="48">
        <v>357629.5960148382</v>
      </c>
      <c r="O171" s="48">
        <v>153660.85999999999</v>
      </c>
      <c r="P171" s="48">
        <v>62965.31</v>
      </c>
      <c r="Q171" s="48">
        <v>763617.52</v>
      </c>
      <c r="R171" s="49">
        <v>0</v>
      </c>
      <c r="S171" s="49">
        <v>16387.38</v>
      </c>
      <c r="T171" s="91">
        <v>0</v>
      </c>
      <c r="U171" s="91">
        <v>16387.382821835476</v>
      </c>
      <c r="V171" s="50">
        <f t="shared" si="8"/>
        <v>32774.76282183548</v>
      </c>
      <c r="W171" s="47">
        <v>23306.157107719271</v>
      </c>
      <c r="X171" s="47">
        <v>1626.6825266494095</v>
      </c>
      <c r="Y171" s="47">
        <v>521.07762082742545</v>
      </c>
      <c r="Z171" s="47">
        <v>23306.15710715067</v>
      </c>
      <c r="AA171" s="47">
        <v>1626.6825266494095</v>
      </c>
      <c r="AB171" s="47">
        <v>521.07762082742545</v>
      </c>
      <c r="AC171" s="50">
        <f t="shared" si="9"/>
        <v>50907.83450982361</v>
      </c>
      <c r="AD171" s="51">
        <f t="shared" si="10"/>
        <v>324854.83319300273</v>
      </c>
      <c r="AE171" s="51">
        <f t="shared" si="11"/>
        <v>712709.68549017643</v>
      </c>
    </row>
    <row r="172" spans="1:31" x14ac:dyDescent="0.25">
      <c r="A172" s="53">
        <v>169</v>
      </c>
      <c r="B172" s="42">
        <v>18449173000157</v>
      </c>
      <c r="C172" s="54" t="s">
        <v>168</v>
      </c>
      <c r="D172" s="41" t="s">
        <v>892</v>
      </c>
      <c r="E172" s="41" t="str">
        <f>VLOOKUP(A172,'[1]Acordo início'!$A$3:$F$855,6,FALSE)</f>
        <v>S</v>
      </c>
      <c r="F172" s="44">
        <v>645176.22635855782</v>
      </c>
      <c r="G172" s="45">
        <v>674657.9</v>
      </c>
      <c r="H172" s="46">
        <v>0</v>
      </c>
      <c r="I172" s="46">
        <v>0</v>
      </c>
      <c r="J172" s="46">
        <v>0</v>
      </c>
      <c r="K172" s="47">
        <v>0</v>
      </c>
      <c r="L172" s="47">
        <v>0</v>
      </c>
      <c r="M172" s="47">
        <v>0</v>
      </c>
      <c r="N172" s="48">
        <v>645176.22635855782</v>
      </c>
      <c r="O172" s="48">
        <v>299857.52</v>
      </c>
      <c r="P172" s="48">
        <v>54643.12</v>
      </c>
      <c r="Q172" s="48">
        <v>674657.9</v>
      </c>
      <c r="R172" s="49">
        <v>0</v>
      </c>
      <c r="S172" s="49">
        <v>29563.41</v>
      </c>
      <c r="T172" s="91">
        <v>0</v>
      </c>
      <c r="U172" s="91">
        <v>29563.40841669658</v>
      </c>
      <c r="V172" s="50">
        <f t="shared" si="8"/>
        <v>59126.81841669658</v>
      </c>
      <c r="W172" s="47">
        <v>20591.045378210256</v>
      </c>
      <c r="X172" s="47">
        <v>1437.1778911198421</v>
      </c>
      <c r="Y172" s="47">
        <v>460.37332051081069</v>
      </c>
      <c r="Z172" s="47">
        <v>20591.045377707898</v>
      </c>
      <c r="AA172" s="47">
        <v>1437.1778911198421</v>
      </c>
      <c r="AB172" s="47">
        <v>460.37332051081069</v>
      </c>
      <c r="AC172" s="50">
        <f t="shared" si="9"/>
        <v>44977.193179179456</v>
      </c>
      <c r="AD172" s="51">
        <f t="shared" si="10"/>
        <v>586049.40794186119</v>
      </c>
      <c r="AE172" s="51">
        <f t="shared" si="11"/>
        <v>629680.70682082057</v>
      </c>
    </row>
    <row r="173" spans="1:31" x14ac:dyDescent="0.25">
      <c r="A173" s="53">
        <v>170</v>
      </c>
      <c r="B173" s="42">
        <v>18414615000120</v>
      </c>
      <c r="C173" s="54" t="s">
        <v>169</v>
      </c>
      <c r="D173" s="41" t="s">
        <v>892</v>
      </c>
      <c r="E173" s="41" t="str">
        <f>VLOOKUP(A173,'[1]Acordo início'!$A$3:$F$855,6,FALSE)</f>
        <v>S</v>
      </c>
      <c r="F173" s="44">
        <v>317708.76735010551</v>
      </c>
      <c r="G173" s="45">
        <v>1072356.3700000001</v>
      </c>
      <c r="H173" s="46">
        <v>0</v>
      </c>
      <c r="I173" s="46">
        <v>0</v>
      </c>
      <c r="J173" s="46">
        <v>0</v>
      </c>
      <c r="K173" s="47">
        <v>0</v>
      </c>
      <c r="L173" s="47">
        <v>0</v>
      </c>
      <c r="M173" s="47">
        <v>0</v>
      </c>
      <c r="N173" s="48">
        <v>317708.76735010551</v>
      </c>
      <c r="O173" s="48">
        <v>132327.35</v>
      </c>
      <c r="P173" s="48">
        <v>28692.379999999997</v>
      </c>
      <c r="Q173" s="48">
        <v>1072356.3700000001</v>
      </c>
      <c r="R173" s="49">
        <v>0</v>
      </c>
      <c r="S173" s="49">
        <v>14558.12</v>
      </c>
      <c r="T173" s="91">
        <v>0</v>
      </c>
      <c r="U173" s="91">
        <v>14558.121739464836</v>
      </c>
      <c r="V173" s="50">
        <f t="shared" si="8"/>
        <v>29116.241739464836</v>
      </c>
      <c r="W173" s="47">
        <v>32729.089389774395</v>
      </c>
      <c r="X173" s="47">
        <v>2284.3679280724891</v>
      </c>
      <c r="Y173" s="47">
        <v>731.75495866811775</v>
      </c>
      <c r="Z173" s="47">
        <v>32729.089388975899</v>
      </c>
      <c r="AA173" s="47">
        <v>2284.3679280724891</v>
      </c>
      <c r="AB173" s="47">
        <v>731.75495866811775</v>
      </c>
      <c r="AC173" s="50">
        <f t="shared" si="9"/>
        <v>71490.424552231503</v>
      </c>
      <c r="AD173" s="51">
        <f t="shared" si="10"/>
        <v>288592.52561064065</v>
      </c>
      <c r="AE173" s="51">
        <f t="shared" si="11"/>
        <v>1000865.9454477686</v>
      </c>
    </row>
    <row r="174" spans="1:31" x14ac:dyDescent="0.25">
      <c r="A174" s="53">
        <v>171</v>
      </c>
      <c r="B174" s="42">
        <v>18243295000192</v>
      </c>
      <c r="C174" s="54" t="s">
        <v>954</v>
      </c>
      <c r="D174" s="41" t="s">
        <v>892</v>
      </c>
      <c r="E174" s="41" t="str">
        <f>VLOOKUP(A174,'[1]Acordo início'!$A$3:$F$855,6,FALSE)</f>
        <v>S</v>
      </c>
      <c r="F174" s="44">
        <v>800690.66761715862</v>
      </c>
      <c r="G174" s="45">
        <v>1340317.32</v>
      </c>
      <c r="H174" s="46">
        <v>0</v>
      </c>
      <c r="I174" s="46">
        <v>0</v>
      </c>
      <c r="J174" s="46">
        <v>0</v>
      </c>
      <c r="K174" s="47">
        <v>0</v>
      </c>
      <c r="L174" s="47">
        <v>0</v>
      </c>
      <c r="M174" s="47">
        <v>0</v>
      </c>
      <c r="N174" s="48">
        <v>800690.66761715862</v>
      </c>
      <c r="O174" s="48">
        <v>312781.01</v>
      </c>
      <c r="P174" s="48">
        <v>285954.21000000002</v>
      </c>
      <c r="Q174" s="48">
        <v>1340317.32</v>
      </c>
      <c r="R174" s="49">
        <v>0</v>
      </c>
      <c r="S174" s="49">
        <v>36689.43</v>
      </c>
      <c r="T174" s="91">
        <v>0</v>
      </c>
      <c r="U174" s="91">
        <v>36689.425702812914</v>
      </c>
      <c r="V174" s="50">
        <f t="shared" si="8"/>
        <v>73378.855702812914</v>
      </c>
      <c r="W174" s="47">
        <v>40907.450818183272</v>
      </c>
      <c r="X174" s="47">
        <v>2855.186942581317</v>
      </c>
      <c r="Y174" s="47">
        <v>914.60625824897409</v>
      </c>
      <c r="Z174" s="47">
        <v>40907.45081718525</v>
      </c>
      <c r="AA174" s="47">
        <v>2855.186942581317</v>
      </c>
      <c r="AB174" s="47">
        <v>914.60625824897409</v>
      </c>
      <c r="AC174" s="50">
        <f t="shared" si="9"/>
        <v>89354.488037029107</v>
      </c>
      <c r="AD174" s="51">
        <f t="shared" si="10"/>
        <v>727311.81191434572</v>
      </c>
      <c r="AE174" s="51">
        <f t="shared" si="11"/>
        <v>1250962.831962971</v>
      </c>
    </row>
    <row r="175" spans="1:31" x14ac:dyDescent="0.25">
      <c r="A175" s="53">
        <v>172</v>
      </c>
      <c r="B175" s="42">
        <v>18428854000139</v>
      </c>
      <c r="C175" s="54" t="s">
        <v>955</v>
      </c>
      <c r="D175" s="41" t="s">
        <v>892</v>
      </c>
      <c r="E175" s="41" t="str">
        <f>VLOOKUP(A175,'[1]Acordo início'!$A$3:$F$855,6,FALSE)</f>
        <v>S</v>
      </c>
      <c r="F175" s="44">
        <v>3336489.97</v>
      </c>
      <c r="G175" s="45">
        <v>4433401.09</v>
      </c>
      <c r="H175" s="46">
        <v>3336489.97</v>
      </c>
      <c r="I175" s="46">
        <v>1542662.34</v>
      </c>
      <c r="J175" s="46">
        <v>0</v>
      </c>
      <c r="K175" s="47">
        <v>0</v>
      </c>
      <c r="L175" s="47">
        <v>0</v>
      </c>
      <c r="M175" s="47">
        <v>0</v>
      </c>
      <c r="N175" s="48">
        <v>0</v>
      </c>
      <c r="O175" s="48">
        <v>0</v>
      </c>
      <c r="P175" s="48">
        <v>445307.27999999997</v>
      </c>
      <c r="Q175" s="48">
        <v>4433401.09</v>
      </c>
      <c r="R175" s="49">
        <v>0</v>
      </c>
      <c r="S175" s="49">
        <v>0</v>
      </c>
      <c r="T175" s="91">
        <v>0</v>
      </c>
      <c r="U175" s="91">
        <v>0</v>
      </c>
      <c r="V175" s="50">
        <f t="shared" si="8"/>
        <v>0</v>
      </c>
      <c r="W175" s="47">
        <v>135310.59732235738</v>
      </c>
      <c r="X175" s="47">
        <v>9444.1731992732093</v>
      </c>
      <c r="Y175" s="47">
        <v>3025.2659758360132</v>
      </c>
      <c r="Z175" s="47">
        <v>135310.59731905622</v>
      </c>
      <c r="AA175" s="47">
        <v>9444.1731992732093</v>
      </c>
      <c r="AB175" s="47">
        <v>3025.2659758360132</v>
      </c>
      <c r="AC175" s="50">
        <f t="shared" si="9"/>
        <v>295560.0729916321</v>
      </c>
      <c r="AD175" s="51">
        <f t="shared" si="10"/>
        <v>0</v>
      </c>
      <c r="AE175" s="51">
        <f t="shared" si="11"/>
        <v>4137841.0170083679</v>
      </c>
    </row>
    <row r="176" spans="1:31" x14ac:dyDescent="0.25">
      <c r="A176" s="53">
        <v>173</v>
      </c>
      <c r="B176" s="42">
        <v>18025908000115</v>
      </c>
      <c r="C176" s="54" t="s">
        <v>956</v>
      </c>
      <c r="D176" s="41" t="s">
        <v>892</v>
      </c>
      <c r="E176" s="41" t="str">
        <f>VLOOKUP(A176,'[1]Acordo início'!$A$3:$F$855,6,FALSE)</f>
        <v>S</v>
      </c>
      <c r="F176" s="44">
        <v>243465.39383968551</v>
      </c>
      <c r="G176" s="45">
        <v>282597.71000000002</v>
      </c>
      <c r="H176" s="46">
        <v>0</v>
      </c>
      <c r="I176" s="46">
        <v>0</v>
      </c>
      <c r="J176" s="46">
        <v>0</v>
      </c>
      <c r="K176" s="47">
        <v>0</v>
      </c>
      <c r="L176" s="47">
        <v>0</v>
      </c>
      <c r="M176" s="47">
        <v>0</v>
      </c>
      <c r="N176" s="48">
        <v>243465.39383968551</v>
      </c>
      <c r="O176" s="48">
        <v>108403.38</v>
      </c>
      <c r="P176" s="48">
        <v>58533.95</v>
      </c>
      <c r="Q176" s="48">
        <v>282597.71000000002</v>
      </c>
      <c r="R176" s="49">
        <v>0</v>
      </c>
      <c r="S176" s="49">
        <v>11156.13</v>
      </c>
      <c r="T176" s="91">
        <v>0</v>
      </c>
      <c r="U176" s="91">
        <v>11156.125379942923</v>
      </c>
      <c r="V176" s="50">
        <f t="shared" si="8"/>
        <v>22312.255379942922</v>
      </c>
      <c r="W176" s="47">
        <v>8625.0858620794043</v>
      </c>
      <c r="X176" s="47">
        <v>601.99870780277342</v>
      </c>
      <c r="Y176" s="47">
        <v>192.83913687151889</v>
      </c>
      <c r="Z176" s="47">
        <v>8625.0858618689781</v>
      </c>
      <c r="AA176" s="47">
        <v>601.99870780277342</v>
      </c>
      <c r="AB176" s="47">
        <v>192.83913687151889</v>
      </c>
      <c r="AC176" s="50">
        <f t="shared" si="9"/>
        <v>18839.847413296968</v>
      </c>
      <c r="AD176" s="51">
        <f t="shared" si="10"/>
        <v>221153.13845974259</v>
      </c>
      <c r="AE176" s="51">
        <f t="shared" si="11"/>
        <v>263757.86258670304</v>
      </c>
    </row>
    <row r="177" spans="1:31" x14ac:dyDescent="0.25">
      <c r="A177" s="53">
        <v>174</v>
      </c>
      <c r="B177" s="42">
        <v>18334300000172</v>
      </c>
      <c r="C177" s="54" t="s">
        <v>957</v>
      </c>
      <c r="D177" s="41" t="s">
        <v>894</v>
      </c>
      <c r="E177" s="41" t="str">
        <f>VLOOKUP(A177,'[1]Acordo início'!$A$3:$F$855,6,FALSE)</f>
        <v>S</v>
      </c>
      <c r="F177" s="44">
        <v>220503.25105276529</v>
      </c>
      <c r="G177" s="45">
        <v>617306.85</v>
      </c>
      <c r="H177" s="46">
        <v>0</v>
      </c>
      <c r="I177" s="46">
        <v>0</v>
      </c>
      <c r="J177" s="46">
        <v>0</v>
      </c>
      <c r="K177" s="47">
        <v>0</v>
      </c>
      <c r="L177" s="47">
        <v>0</v>
      </c>
      <c r="M177" s="47">
        <v>0</v>
      </c>
      <c r="N177" s="48">
        <v>220503.25105276529</v>
      </c>
      <c r="O177" s="48">
        <v>101810.60999999999</v>
      </c>
      <c r="P177" s="48">
        <v>39124.350000000006</v>
      </c>
      <c r="Q177" s="48">
        <v>617306.85</v>
      </c>
      <c r="R177" s="49">
        <v>0</v>
      </c>
      <c r="S177" s="49">
        <v>10103.950000000001</v>
      </c>
      <c r="T177" s="91">
        <v>0</v>
      </c>
      <c r="U177" s="91">
        <v>10103.948970462268</v>
      </c>
      <c r="V177" s="50">
        <f t="shared" si="8"/>
        <v>20207.898970462269</v>
      </c>
      <c r="W177" s="47">
        <v>18840.650005397278</v>
      </c>
      <c r="X177" s="47">
        <v>1315.0068461670996</v>
      </c>
      <c r="Y177" s="47">
        <v>421.23808889982041</v>
      </c>
      <c r="Z177" s="47">
        <v>18840.650004937619</v>
      </c>
      <c r="AA177" s="47">
        <v>1315.0068461670996</v>
      </c>
      <c r="AB177" s="47">
        <v>421.23808889982041</v>
      </c>
      <c r="AC177" s="50">
        <f t="shared" si="9"/>
        <v>41153.789880468736</v>
      </c>
      <c r="AD177" s="51">
        <f t="shared" si="10"/>
        <v>200295.35208230303</v>
      </c>
      <c r="AE177" s="51">
        <f t="shared" si="11"/>
        <v>576153.06011953123</v>
      </c>
    </row>
    <row r="178" spans="1:31" x14ac:dyDescent="0.25">
      <c r="A178" s="53">
        <v>175</v>
      </c>
      <c r="B178" s="42">
        <v>18303156000107</v>
      </c>
      <c r="C178" s="54" t="s">
        <v>958</v>
      </c>
      <c r="D178" s="41" t="s">
        <v>892</v>
      </c>
      <c r="E178" s="41" t="str">
        <f>VLOOKUP(A178,'[1]Acordo início'!$A$3:$F$855,6,FALSE)</f>
        <v>S</v>
      </c>
      <c r="F178" s="44">
        <v>4576220.1656642808</v>
      </c>
      <c r="G178" s="45">
        <v>1865987.79</v>
      </c>
      <c r="H178" s="46">
        <v>0</v>
      </c>
      <c r="I178" s="46">
        <v>0</v>
      </c>
      <c r="J178" s="46">
        <v>0</v>
      </c>
      <c r="K178" s="47">
        <v>0</v>
      </c>
      <c r="L178" s="47">
        <v>0</v>
      </c>
      <c r="M178" s="47">
        <v>0</v>
      </c>
      <c r="N178" s="48">
        <v>4576220.1656642808</v>
      </c>
      <c r="O178" s="48">
        <v>2636177.1300000004</v>
      </c>
      <c r="P178" s="48">
        <v>301632.77999999997</v>
      </c>
      <c r="Q178" s="48">
        <v>1865987.79</v>
      </c>
      <c r="R178" s="49">
        <v>0</v>
      </c>
      <c r="S178" s="49">
        <v>209692.58</v>
      </c>
      <c r="T178" s="91">
        <v>0</v>
      </c>
      <c r="U178" s="91">
        <v>209692.5773688833</v>
      </c>
      <c r="V178" s="50">
        <f t="shared" si="8"/>
        <v>419385.15736888326</v>
      </c>
      <c r="W178" s="47">
        <v>56951.292487290622</v>
      </c>
      <c r="X178" s="47">
        <v>3974.9870358717967</v>
      </c>
      <c r="Y178" s="47">
        <v>1273.3134791447521</v>
      </c>
      <c r="Z178" s="47">
        <v>56951.292485901176</v>
      </c>
      <c r="AA178" s="47">
        <v>3974.9870358717967</v>
      </c>
      <c r="AB178" s="47">
        <v>1273.3134791447521</v>
      </c>
      <c r="AC178" s="50">
        <f t="shared" si="9"/>
        <v>124399.18600322491</v>
      </c>
      <c r="AD178" s="51">
        <f t="shared" si="10"/>
        <v>4156835.0082953973</v>
      </c>
      <c r="AE178" s="51">
        <f t="shared" si="11"/>
        <v>1741588.6039967751</v>
      </c>
    </row>
    <row r="179" spans="1:31" x14ac:dyDescent="0.25">
      <c r="A179" s="53">
        <v>176</v>
      </c>
      <c r="B179" s="42">
        <v>18315200000107</v>
      </c>
      <c r="C179" s="54" t="s">
        <v>959</v>
      </c>
      <c r="D179" s="41" t="s">
        <v>892</v>
      </c>
      <c r="E179" s="41" t="str">
        <f>VLOOKUP(A179,'[1]Acordo início'!$A$3:$F$855,6,FALSE)</f>
        <v>S</v>
      </c>
      <c r="F179" s="44">
        <v>989692.21218341938</v>
      </c>
      <c r="G179" s="45">
        <v>408177.71</v>
      </c>
      <c r="H179" s="46">
        <v>0</v>
      </c>
      <c r="I179" s="46">
        <v>0</v>
      </c>
      <c r="J179" s="46">
        <v>0</v>
      </c>
      <c r="K179" s="47">
        <v>0</v>
      </c>
      <c r="L179" s="47">
        <v>0</v>
      </c>
      <c r="M179" s="47">
        <v>0</v>
      </c>
      <c r="N179" s="48">
        <v>989692.21218341938</v>
      </c>
      <c r="O179" s="48">
        <v>417079.85</v>
      </c>
      <c r="P179" s="48">
        <v>70942.2</v>
      </c>
      <c r="Q179" s="48">
        <v>408177.71</v>
      </c>
      <c r="R179" s="49">
        <v>0</v>
      </c>
      <c r="S179" s="49">
        <v>45349.9</v>
      </c>
      <c r="T179" s="91">
        <v>0</v>
      </c>
      <c r="U179" s="91">
        <v>45349.896478271352</v>
      </c>
      <c r="V179" s="50">
        <f t="shared" si="8"/>
        <v>90699.796478271353</v>
      </c>
      <c r="W179" s="47">
        <v>12457.87789412757</v>
      </c>
      <c r="X179" s="47">
        <v>869.51324475527758</v>
      </c>
      <c r="Y179" s="47">
        <v>278.53246434524817</v>
      </c>
      <c r="Z179" s="47">
        <v>12457.877893823636</v>
      </c>
      <c r="AA179" s="47">
        <v>869.51324475527758</v>
      </c>
      <c r="AB179" s="47">
        <v>278.53246434524817</v>
      </c>
      <c r="AC179" s="50">
        <f t="shared" si="9"/>
        <v>27211.847206152259</v>
      </c>
      <c r="AD179" s="51">
        <f t="shared" si="10"/>
        <v>898992.41570514801</v>
      </c>
      <c r="AE179" s="51">
        <f t="shared" si="11"/>
        <v>380965.86279384774</v>
      </c>
    </row>
    <row r="180" spans="1:31" x14ac:dyDescent="0.25">
      <c r="A180" s="53">
        <v>177</v>
      </c>
      <c r="B180" s="42">
        <v>18008888000174</v>
      </c>
      <c r="C180" s="54" t="s">
        <v>960</v>
      </c>
      <c r="D180" s="41" t="s">
        <v>892</v>
      </c>
      <c r="E180" s="41" t="str">
        <f>VLOOKUP(A180,'[1]Acordo início'!$A$3:$F$855,6,FALSE)</f>
        <v>S</v>
      </c>
      <c r="F180" s="44">
        <v>567720.10697510524</v>
      </c>
      <c r="G180" s="45">
        <v>1511857.89</v>
      </c>
      <c r="H180" s="46">
        <v>0</v>
      </c>
      <c r="I180" s="46">
        <v>0</v>
      </c>
      <c r="J180" s="46">
        <v>0</v>
      </c>
      <c r="K180" s="47">
        <v>0</v>
      </c>
      <c r="L180" s="47">
        <v>0</v>
      </c>
      <c r="M180" s="47">
        <v>0</v>
      </c>
      <c r="N180" s="48">
        <v>567720.10697510524</v>
      </c>
      <c r="O180" s="48">
        <v>260086.01</v>
      </c>
      <c r="P180" s="48">
        <v>187294.72000000003</v>
      </c>
      <c r="Q180" s="48">
        <v>1511857.89</v>
      </c>
      <c r="R180" s="49">
        <v>0</v>
      </c>
      <c r="S180" s="49">
        <v>26014.2</v>
      </c>
      <c r="T180" s="91">
        <v>0</v>
      </c>
      <c r="U180" s="91">
        <v>26014.196901837047</v>
      </c>
      <c r="V180" s="50">
        <f t="shared" si="8"/>
        <v>52028.396901837048</v>
      </c>
      <c r="W180" s="47">
        <v>46142.992659312127</v>
      </c>
      <c r="X180" s="47">
        <v>3220.6081654428676</v>
      </c>
      <c r="Y180" s="47">
        <v>1031.6621792963044</v>
      </c>
      <c r="Z180" s="47">
        <v>46142.992658186377</v>
      </c>
      <c r="AA180" s="47">
        <v>3220.6081654428676</v>
      </c>
      <c r="AB180" s="47">
        <v>1031.6621792963044</v>
      </c>
      <c r="AC180" s="50">
        <f t="shared" si="9"/>
        <v>100790.52600697684</v>
      </c>
      <c r="AD180" s="51">
        <f t="shared" si="10"/>
        <v>515691.71007326822</v>
      </c>
      <c r="AE180" s="51">
        <f t="shared" si="11"/>
        <v>1411067.3639930231</v>
      </c>
    </row>
    <row r="181" spans="1:31" x14ac:dyDescent="0.25">
      <c r="A181" s="53">
        <v>178</v>
      </c>
      <c r="B181" s="42">
        <v>18677609000165</v>
      </c>
      <c r="C181" s="54" t="s">
        <v>961</v>
      </c>
      <c r="D181" s="41" t="s">
        <v>892</v>
      </c>
      <c r="E181" s="41" t="str">
        <f>VLOOKUP(A181,'[1]Acordo início'!$A$3:$F$855,6,FALSE)</f>
        <v>S</v>
      </c>
      <c r="F181" s="44">
        <v>504476.05726086372</v>
      </c>
      <c r="G181" s="45">
        <v>1541587.03</v>
      </c>
      <c r="H181" s="46">
        <v>0</v>
      </c>
      <c r="I181" s="46">
        <v>0</v>
      </c>
      <c r="J181" s="46">
        <v>0</v>
      </c>
      <c r="K181" s="47">
        <v>0</v>
      </c>
      <c r="L181" s="47">
        <v>0</v>
      </c>
      <c r="M181" s="47">
        <v>0</v>
      </c>
      <c r="N181" s="48">
        <v>504476.05726086372</v>
      </c>
      <c r="O181" s="48">
        <v>216515.20000000001</v>
      </c>
      <c r="P181" s="48">
        <v>177999.91</v>
      </c>
      <c r="Q181" s="48">
        <v>1541587.03</v>
      </c>
      <c r="R181" s="49">
        <v>0</v>
      </c>
      <c r="S181" s="49">
        <v>23116.21</v>
      </c>
      <c r="T181" s="91">
        <v>0</v>
      </c>
      <c r="U181" s="91">
        <v>23116.2140015978</v>
      </c>
      <c r="V181" s="50">
        <f t="shared" si="8"/>
        <v>46232.424001597799</v>
      </c>
      <c r="W181" s="47">
        <v>47050.347517530412</v>
      </c>
      <c r="X181" s="47">
        <v>3283.9381381411663</v>
      </c>
      <c r="Y181" s="47">
        <v>1051.9487631625905</v>
      </c>
      <c r="Z181" s="47">
        <v>47050.347516382513</v>
      </c>
      <c r="AA181" s="47">
        <v>3283.9381381411663</v>
      </c>
      <c r="AB181" s="47">
        <v>1051.9487631625905</v>
      </c>
      <c r="AC181" s="50">
        <f t="shared" si="9"/>
        <v>102772.46883652043</v>
      </c>
      <c r="AD181" s="51">
        <f t="shared" si="10"/>
        <v>458243.63325926592</v>
      </c>
      <c r="AE181" s="51">
        <f t="shared" si="11"/>
        <v>1438814.5611634797</v>
      </c>
    </row>
    <row r="182" spans="1:31" x14ac:dyDescent="0.25">
      <c r="A182" s="53">
        <v>179</v>
      </c>
      <c r="B182" s="42">
        <v>18675967000139</v>
      </c>
      <c r="C182" s="54" t="s">
        <v>178</v>
      </c>
      <c r="D182" s="41" t="s">
        <v>892</v>
      </c>
      <c r="E182" s="41" t="str">
        <f>VLOOKUP(A182,'[1]Acordo início'!$A$3:$F$855,6,FALSE)</f>
        <v>S</v>
      </c>
      <c r="F182" s="44">
        <v>524048.75845279673</v>
      </c>
      <c r="G182" s="45">
        <v>1197252.94</v>
      </c>
      <c r="H182" s="46">
        <v>0</v>
      </c>
      <c r="I182" s="46">
        <v>0</v>
      </c>
      <c r="J182" s="46">
        <v>0</v>
      </c>
      <c r="K182" s="47">
        <v>0</v>
      </c>
      <c r="L182" s="47">
        <v>0</v>
      </c>
      <c r="M182" s="47">
        <v>0</v>
      </c>
      <c r="N182" s="48">
        <v>524048.75845279673</v>
      </c>
      <c r="O182" s="48">
        <v>224331.94</v>
      </c>
      <c r="P182" s="48">
        <v>228640.82000000004</v>
      </c>
      <c r="Q182" s="48">
        <v>1197252.94</v>
      </c>
      <c r="R182" s="49">
        <v>0</v>
      </c>
      <c r="S182" s="49">
        <v>24013.08</v>
      </c>
      <c r="T182" s="91">
        <v>0</v>
      </c>
      <c r="U182" s="91">
        <v>24013.078665103709</v>
      </c>
      <c r="V182" s="50">
        <f t="shared" si="8"/>
        <v>48026.158665103707</v>
      </c>
      <c r="W182" s="47">
        <v>36541.022736092316</v>
      </c>
      <c r="X182" s="47">
        <v>2550.4266068391316</v>
      </c>
      <c r="Y182" s="47">
        <v>816.98192893487953</v>
      </c>
      <c r="Z182" s="47">
        <v>36541.022735200822</v>
      </c>
      <c r="AA182" s="47">
        <v>2550.4266068391316</v>
      </c>
      <c r="AB182" s="47">
        <v>816.98192893487953</v>
      </c>
      <c r="AC182" s="50">
        <f t="shared" si="9"/>
        <v>79816.862542841161</v>
      </c>
      <c r="AD182" s="51">
        <f t="shared" si="10"/>
        <v>476022.59978769301</v>
      </c>
      <c r="AE182" s="51">
        <f t="shared" si="11"/>
        <v>1117436.0774571588</v>
      </c>
    </row>
    <row r="183" spans="1:31" x14ac:dyDescent="0.25">
      <c r="A183" s="53">
        <v>180</v>
      </c>
      <c r="B183" s="42">
        <v>16752446000102</v>
      </c>
      <c r="C183" s="54" t="s">
        <v>179</v>
      </c>
      <c r="D183" s="41" t="s">
        <v>894</v>
      </c>
      <c r="E183" s="41" t="str">
        <f>VLOOKUP(A183,'[1]Acordo início'!$A$3:$F$855,6,FALSE)</f>
        <v>S</v>
      </c>
      <c r="F183" s="44">
        <v>14851864.570649959</v>
      </c>
      <c r="G183" s="45">
        <v>9103268.4700000007</v>
      </c>
      <c r="H183" s="46">
        <v>0</v>
      </c>
      <c r="I183" s="46">
        <v>0</v>
      </c>
      <c r="J183" s="46">
        <v>0</v>
      </c>
      <c r="K183" s="47">
        <v>0</v>
      </c>
      <c r="L183" s="47">
        <v>0</v>
      </c>
      <c r="M183" s="47">
        <v>0</v>
      </c>
      <c r="N183" s="48">
        <v>14851864.570649959</v>
      </c>
      <c r="O183" s="48">
        <v>5753388.5200000005</v>
      </c>
      <c r="P183" s="48">
        <v>1388357.74</v>
      </c>
      <c r="Q183" s="48">
        <v>9103268.4700000007</v>
      </c>
      <c r="R183" s="49">
        <v>0</v>
      </c>
      <c r="S183" s="49">
        <v>680545.44</v>
      </c>
      <c r="T183" s="91">
        <v>0</v>
      </c>
      <c r="U183" s="91">
        <v>680545.43877067149</v>
      </c>
      <c r="V183" s="50">
        <f t="shared" si="8"/>
        <v>1361090.8787706713</v>
      </c>
      <c r="W183" s="47">
        <v>277838.31598870776</v>
      </c>
      <c r="X183" s="47">
        <v>19392.074453271209</v>
      </c>
      <c r="Y183" s="47">
        <v>6211.8919048281441</v>
      </c>
      <c r="Z183" s="47">
        <v>277838.31598192931</v>
      </c>
      <c r="AA183" s="47">
        <v>19392.074453271209</v>
      </c>
      <c r="AB183" s="47">
        <v>6211.8919048281441</v>
      </c>
      <c r="AC183" s="50">
        <f t="shared" si="9"/>
        <v>606884.56468683574</v>
      </c>
      <c r="AD183" s="51">
        <f t="shared" si="10"/>
        <v>13490773.691879287</v>
      </c>
      <c r="AE183" s="51">
        <f t="shared" si="11"/>
        <v>8496383.905313164</v>
      </c>
    </row>
    <row r="184" spans="1:31" x14ac:dyDescent="0.25">
      <c r="A184" s="53">
        <v>181</v>
      </c>
      <c r="B184" s="42">
        <v>18303180000146</v>
      </c>
      <c r="C184" s="54" t="s">
        <v>180</v>
      </c>
      <c r="D184" s="41" t="s">
        <v>892</v>
      </c>
      <c r="E184" s="41" t="str">
        <f>VLOOKUP(A184,'[1]Acordo início'!$A$3:$F$855,6,FALSE)</f>
        <v>S</v>
      </c>
      <c r="F184" s="44">
        <v>187392.7925478059</v>
      </c>
      <c r="G184" s="45">
        <v>316484.38</v>
      </c>
      <c r="H184" s="46">
        <v>0</v>
      </c>
      <c r="I184" s="46">
        <v>0</v>
      </c>
      <c r="J184" s="46">
        <v>0</v>
      </c>
      <c r="K184" s="47">
        <v>0</v>
      </c>
      <c r="L184" s="47">
        <v>0</v>
      </c>
      <c r="M184" s="47">
        <v>0</v>
      </c>
      <c r="N184" s="48">
        <v>187392.7925478059</v>
      </c>
      <c r="O184" s="48">
        <v>78184.13</v>
      </c>
      <c r="P184" s="48">
        <v>34164.020000000004</v>
      </c>
      <c r="Q184" s="48">
        <v>316484.38</v>
      </c>
      <c r="R184" s="49">
        <v>0</v>
      </c>
      <c r="S184" s="49">
        <v>8586.75</v>
      </c>
      <c r="T184" s="91">
        <v>0</v>
      </c>
      <c r="U184" s="91">
        <v>8586.7541829683505</v>
      </c>
      <c r="V184" s="50">
        <f t="shared" si="8"/>
        <v>17173.504182968351</v>
      </c>
      <c r="W184" s="47">
        <v>9659.3312714047843</v>
      </c>
      <c r="X184" s="47">
        <v>674.18516599238797</v>
      </c>
      <c r="Y184" s="47">
        <v>215.9627318405264</v>
      </c>
      <c r="Z184" s="47">
        <v>9659.3312711691251</v>
      </c>
      <c r="AA184" s="47">
        <v>674.18516599238797</v>
      </c>
      <c r="AB184" s="47">
        <v>215.9627318405264</v>
      </c>
      <c r="AC184" s="50">
        <f t="shared" si="9"/>
        <v>21098.958338239736</v>
      </c>
      <c r="AD184" s="51">
        <f t="shared" si="10"/>
        <v>170219.28836483756</v>
      </c>
      <c r="AE184" s="51">
        <f t="shared" si="11"/>
        <v>295385.42166176025</v>
      </c>
    </row>
    <row r="185" spans="1:31" x14ac:dyDescent="0.25">
      <c r="A185" s="53">
        <v>182</v>
      </c>
      <c r="B185" s="42">
        <v>18428888000123</v>
      </c>
      <c r="C185" s="54" t="s">
        <v>181</v>
      </c>
      <c r="D185" s="41" t="s">
        <v>892</v>
      </c>
      <c r="E185" s="41" t="str">
        <f>VLOOKUP(A185,'[1]Acordo início'!$A$3:$F$855,6,FALSE)</f>
        <v>S</v>
      </c>
      <c r="F185" s="44">
        <v>1631929.278277745</v>
      </c>
      <c r="G185" s="45">
        <v>751087.99</v>
      </c>
      <c r="H185" s="46">
        <v>0</v>
      </c>
      <c r="I185" s="46">
        <v>0</v>
      </c>
      <c r="J185" s="46">
        <v>0</v>
      </c>
      <c r="K185" s="47">
        <v>0</v>
      </c>
      <c r="L185" s="47">
        <v>0</v>
      </c>
      <c r="M185" s="47">
        <v>0</v>
      </c>
      <c r="N185" s="48">
        <v>1631929.278277745</v>
      </c>
      <c r="O185" s="48">
        <v>653740.22</v>
      </c>
      <c r="P185" s="48">
        <v>117186.54000000002</v>
      </c>
      <c r="Q185" s="48">
        <v>751087.99</v>
      </c>
      <c r="R185" s="49">
        <v>0</v>
      </c>
      <c r="S185" s="49">
        <v>74778.63</v>
      </c>
      <c r="T185" s="91">
        <v>0</v>
      </c>
      <c r="U185" s="91">
        <v>74778.626040193572</v>
      </c>
      <c r="V185" s="50">
        <f t="shared" si="8"/>
        <v>149557.25604019358</v>
      </c>
      <c r="W185" s="47">
        <v>22923.746867379534</v>
      </c>
      <c r="X185" s="47">
        <v>1599.9917233094448</v>
      </c>
      <c r="Y185" s="47">
        <v>512.52771629810786</v>
      </c>
      <c r="Z185" s="47">
        <v>22923.74686682026</v>
      </c>
      <c r="AA185" s="47">
        <v>1599.9917233094448</v>
      </c>
      <c r="AB185" s="47">
        <v>512.52771629810786</v>
      </c>
      <c r="AC185" s="50">
        <f t="shared" si="9"/>
        <v>50072.5326134149</v>
      </c>
      <c r="AD185" s="51">
        <f t="shared" si="10"/>
        <v>1482372.0222375514</v>
      </c>
      <c r="AE185" s="51">
        <f t="shared" si="11"/>
        <v>701015.45738658507</v>
      </c>
    </row>
    <row r="186" spans="1:31" x14ac:dyDescent="0.25">
      <c r="A186" s="53">
        <v>183</v>
      </c>
      <c r="B186" s="42">
        <v>19718360000151</v>
      </c>
      <c r="C186" s="54" t="s">
        <v>182</v>
      </c>
      <c r="D186" s="41" t="s">
        <v>894</v>
      </c>
      <c r="E186" s="41" t="str">
        <f>VLOOKUP(A186,'[1]Acordo início'!$A$3:$F$855,6,FALSE)</f>
        <v>S</v>
      </c>
      <c r="F186" s="44">
        <v>3400181.0272858455</v>
      </c>
      <c r="G186" s="45">
        <v>12944023.09</v>
      </c>
      <c r="H186" s="46">
        <v>0</v>
      </c>
      <c r="I186" s="46">
        <v>0</v>
      </c>
      <c r="J186" s="46">
        <v>0</v>
      </c>
      <c r="K186" s="47">
        <v>0</v>
      </c>
      <c r="L186" s="47">
        <v>0</v>
      </c>
      <c r="M186" s="47">
        <v>0</v>
      </c>
      <c r="N186" s="48">
        <v>3400181.0272858455</v>
      </c>
      <c r="O186" s="48">
        <v>1456189.98</v>
      </c>
      <c r="P186" s="48">
        <v>3462791.44</v>
      </c>
      <c r="Q186" s="48">
        <v>12944023.09</v>
      </c>
      <c r="R186" s="49">
        <v>0</v>
      </c>
      <c r="S186" s="49">
        <v>155803.85</v>
      </c>
      <c r="T186" s="91">
        <v>0</v>
      </c>
      <c r="U186" s="91">
        <v>155803.85062807586</v>
      </c>
      <c r="V186" s="50">
        <f t="shared" si="8"/>
        <v>311607.70062807587</v>
      </c>
      <c r="W186" s="47">
        <v>395060.9157813174</v>
      </c>
      <c r="X186" s="47">
        <v>27573.773131853366</v>
      </c>
      <c r="Y186" s="47">
        <v>8832.7475493182174</v>
      </c>
      <c r="Z186" s="47">
        <v>395060.91577167908</v>
      </c>
      <c r="AA186" s="47">
        <v>27573.773131853366</v>
      </c>
      <c r="AB186" s="47">
        <v>8832.7475493182174</v>
      </c>
      <c r="AC186" s="50">
        <f t="shared" si="9"/>
        <v>862934.87291533966</v>
      </c>
      <c r="AD186" s="51">
        <f t="shared" si="10"/>
        <v>3088573.3266577697</v>
      </c>
      <c r="AE186" s="51">
        <f t="shared" si="11"/>
        <v>12081088.217084661</v>
      </c>
    </row>
    <row r="187" spans="1:31" x14ac:dyDescent="0.25">
      <c r="A187" s="53">
        <v>184</v>
      </c>
      <c r="B187" s="42">
        <v>19769660000160</v>
      </c>
      <c r="C187" s="54" t="s">
        <v>183</v>
      </c>
      <c r="D187" s="41" t="s">
        <v>894</v>
      </c>
      <c r="E187" s="41" t="str">
        <f>VLOOKUP(A187,'[1]Acordo início'!$A$3:$F$855,6,FALSE)</f>
        <v>S</v>
      </c>
      <c r="F187" s="44">
        <v>845817.10071558692</v>
      </c>
      <c r="G187" s="45">
        <v>2296376.9300000002</v>
      </c>
      <c r="H187" s="46">
        <v>0</v>
      </c>
      <c r="I187" s="46">
        <v>0</v>
      </c>
      <c r="J187" s="46">
        <v>0</v>
      </c>
      <c r="K187" s="47">
        <v>0</v>
      </c>
      <c r="L187" s="47">
        <v>0</v>
      </c>
      <c r="M187" s="47">
        <v>0</v>
      </c>
      <c r="N187" s="48">
        <v>845817.10071558692</v>
      </c>
      <c r="O187" s="48">
        <v>301552.8</v>
      </c>
      <c r="P187" s="48">
        <v>236963.53999999998</v>
      </c>
      <c r="Q187" s="48">
        <v>2296376.9300000002</v>
      </c>
      <c r="R187" s="49">
        <v>0</v>
      </c>
      <c r="S187" s="49">
        <v>38757.22</v>
      </c>
      <c r="T187" s="91">
        <v>0</v>
      </c>
      <c r="U187" s="91">
        <v>38757.219148345343</v>
      </c>
      <c r="V187" s="50">
        <f t="shared" si="8"/>
        <v>77514.439148345351</v>
      </c>
      <c r="W187" s="47">
        <v>70087.079245725414</v>
      </c>
      <c r="X187" s="47">
        <v>4891.8157818112686</v>
      </c>
      <c r="Y187" s="47">
        <v>1567.0025879989328</v>
      </c>
      <c r="Z187" s="47">
        <v>70087.079244015491</v>
      </c>
      <c r="AA187" s="47">
        <v>4891.8157818112686</v>
      </c>
      <c r="AB187" s="47">
        <v>1567.0025879989328</v>
      </c>
      <c r="AC187" s="50">
        <f t="shared" si="9"/>
        <v>153091.79522936131</v>
      </c>
      <c r="AD187" s="51">
        <f t="shared" si="10"/>
        <v>768302.66156724154</v>
      </c>
      <c r="AE187" s="51">
        <f t="shared" si="11"/>
        <v>2143285.1347706388</v>
      </c>
    </row>
    <row r="188" spans="1:31" x14ac:dyDescent="0.25">
      <c r="A188" s="53">
        <v>185</v>
      </c>
      <c r="B188" s="42">
        <v>18025916000161</v>
      </c>
      <c r="C188" s="54" t="s">
        <v>962</v>
      </c>
      <c r="D188" s="41" t="s">
        <v>892</v>
      </c>
      <c r="E188" s="41" t="str">
        <f>VLOOKUP(A188,'[1]Acordo início'!$A$3:$F$855,6,FALSE)</f>
        <v>S</v>
      </c>
      <c r="F188" s="44">
        <v>199908.22162109788</v>
      </c>
      <c r="G188" s="45">
        <v>220747.42</v>
      </c>
      <c r="H188" s="46">
        <v>0</v>
      </c>
      <c r="I188" s="46">
        <v>0</v>
      </c>
      <c r="J188" s="46">
        <v>0</v>
      </c>
      <c r="K188" s="47">
        <v>0</v>
      </c>
      <c r="L188" s="47">
        <v>0</v>
      </c>
      <c r="M188" s="47">
        <v>0</v>
      </c>
      <c r="N188" s="48">
        <v>199908.22162109788</v>
      </c>
      <c r="O188" s="48">
        <v>80427.72</v>
      </c>
      <c r="P188" s="48">
        <v>12941.050000000003</v>
      </c>
      <c r="Q188" s="48">
        <v>220747.42</v>
      </c>
      <c r="R188" s="49">
        <v>0</v>
      </c>
      <c r="S188" s="49">
        <v>9160.24</v>
      </c>
      <c r="T188" s="91">
        <v>0</v>
      </c>
      <c r="U188" s="91">
        <v>9160.2389551711967</v>
      </c>
      <c r="V188" s="50">
        <f t="shared" si="8"/>
        <v>18320.478955171195</v>
      </c>
      <c r="W188" s="47">
        <v>6737.3705201478078</v>
      </c>
      <c r="X188" s="47">
        <v>470.24324302084733</v>
      </c>
      <c r="Y188" s="47">
        <v>150.63371387420497</v>
      </c>
      <c r="Z188" s="47">
        <v>6737.3705199834358</v>
      </c>
      <c r="AA188" s="47">
        <v>470.24324302084733</v>
      </c>
      <c r="AB188" s="47">
        <v>150.63371387420497</v>
      </c>
      <c r="AC188" s="50">
        <f t="shared" si="9"/>
        <v>14716.494953921348</v>
      </c>
      <c r="AD188" s="51">
        <f t="shared" si="10"/>
        <v>181587.74266592669</v>
      </c>
      <c r="AE188" s="51">
        <f t="shared" si="11"/>
        <v>206030.92504607866</v>
      </c>
    </row>
    <row r="189" spans="1:31" x14ac:dyDescent="0.25">
      <c r="A189" s="53">
        <v>186</v>
      </c>
      <c r="B189" s="42">
        <v>18715508000131</v>
      </c>
      <c r="C189" s="54" t="s">
        <v>185</v>
      </c>
      <c r="D189" s="41" t="s">
        <v>894</v>
      </c>
      <c r="E189" s="41" t="str">
        <f>VLOOKUP(A189,'[1]Acordo início'!$A$3:$F$855,6,FALSE)</f>
        <v>S</v>
      </c>
      <c r="F189" s="44">
        <v>52586371.145090118</v>
      </c>
      <c r="G189" s="45">
        <v>66675176.770000003</v>
      </c>
      <c r="H189" s="46">
        <v>0</v>
      </c>
      <c r="I189" s="46">
        <v>0</v>
      </c>
      <c r="J189" s="46">
        <v>0</v>
      </c>
      <c r="K189" s="47">
        <v>30805615.300000001</v>
      </c>
      <c r="L189" s="47">
        <v>0</v>
      </c>
      <c r="M189" s="47">
        <v>0</v>
      </c>
      <c r="N189" s="48">
        <v>21780755.845090117</v>
      </c>
      <c r="O189" s="48">
        <v>22501913.949999999</v>
      </c>
      <c r="P189" s="48">
        <v>15795412.880000001</v>
      </c>
      <c r="Q189" s="48">
        <v>66675176.770000003</v>
      </c>
      <c r="R189" s="49">
        <v>0</v>
      </c>
      <c r="S189" s="49">
        <v>0</v>
      </c>
      <c r="T189" s="91">
        <v>0</v>
      </c>
      <c r="U189" s="91">
        <v>0</v>
      </c>
      <c r="V189" s="50">
        <f t="shared" si="8"/>
        <v>0</v>
      </c>
      <c r="W189" s="47">
        <v>2034974.459245374</v>
      </c>
      <c r="X189" s="47">
        <v>142033.59995097111</v>
      </c>
      <c r="Y189" s="47">
        <v>45497.833244973102</v>
      </c>
      <c r="Z189" s="47">
        <v>2034974.4591957266</v>
      </c>
      <c r="AA189" s="47">
        <v>142033.59995097111</v>
      </c>
      <c r="AB189" s="47">
        <v>45497.833244973102</v>
      </c>
      <c r="AC189" s="50">
        <f t="shared" si="9"/>
        <v>4445011.7848329889</v>
      </c>
      <c r="AD189" s="51">
        <f t="shared" si="10"/>
        <v>21780755.845090117</v>
      </c>
      <c r="AE189" s="51">
        <f t="shared" si="11"/>
        <v>62230164.985167012</v>
      </c>
    </row>
    <row r="190" spans="1:31" x14ac:dyDescent="0.25">
      <c r="A190" s="53">
        <v>187</v>
      </c>
      <c r="B190" s="42">
        <v>18239624000121</v>
      </c>
      <c r="C190" s="54" t="s">
        <v>186</v>
      </c>
      <c r="D190" s="41" t="s">
        <v>892</v>
      </c>
      <c r="E190" s="41" t="str">
        <f>VLOOKUP(A190,'[1]Acordo início'!$A$3:$F$855,6,FALSE)</f>
        <v>S</v>
      </c>
      <c r="F190" s="44">
        <v>549871.873363822</v>
      </c>
      <c r="G190" s="45">
        <v>596917.9</v>
      </c>
      <c r="H190" s="46">
        <v>0</v>
      </c>
      <c r="I190" s="46">
        <v>0</v>
      </c>
      <c r="J190" s="46">
        <v>0</v>
      </c>
      <c r="K190" s="47">
        <v>0</v>
      </c>
      <c r="L190" s="47">
        <v>0</v>
      </c>
      <c r="M190" s="47">
        <v>0</v>
      </c>
      <c r="N190" s="48">
        <v>549871.873363822</v>
      </c>
      <c r="O190" s="48">
        <v>236440.95</v>
      </c>
      <c r="P190" s="48">
        <v>119170.72</v>
      </c>
      <c r="Q190" s="48">
        <v>596917.9</v>
      </c>
      <c r="R190" s="49">
        <v>0</v>
      </c>
      <c r="S190" s="49">
        <v>25196.35</v>
      </c>
      <c r="T190" s="91">
        <v>0</v>
      </c>
      <c r="U190" s="91">
        <v>25196.351175026688</v>
      </c>
      <c r="V190" s="50">
        <f t="shared" si="8"/>
        <v>50392.701175026683</v>
      </c>
      <c r="W190" s="47">
        <v>18218.364503427758</v>
      </c>
      <c r="X190" s="47">
        <v>1271.5736474650366</v>
      </c>
      <c r="Y190" s="47">
        <v>407.325068089784</v>
      </c>
      <c r="Z190" s="47">
        <v>18218.364502983284</v>
      </c>
      <c r="AA190" s="47">
        <v>1271.5736474650366</v>
      </c>
      <c r="AB190" s="47">
        <v>407.325068089784</v>
      </c>
      <c r="AC190" s="50">
        <f t="shared" si="9"/>
        <v>39794.526437520683</v>
      </c>
      <c r="AD190" s="51">
        <f t="shared" si="10"/>
        <v>499479.17218879529</v>
      </c>
      <c r="AE190" s="51">
        <f t="shared" si="11"/>
        <v>557123.37356247939</v>
      </c>
    </row>
    <row r="191" spans="1:31" x14ac:dyDescent="0.25">
      <c r="A191" s="53">
        <v>188</v>
      </c>
      <c r="B191" s="42">
        <v>22680672000128</v>
      </c>
      <c r="C191" s="54" t="s">
        <v>963</v>
      </c>
      <c r="D191" s="41" t="s">
        <v>892</v>
      </c>
      <c r="E191" s="41" t="str">
        <f>VLOOKUP(A191,'[1]Acordo início'!$A$3:$F$855,6,FALSE)</f>
        <v>S</v>
      </c>
      <c r="F191" s="44">
        <v>667138.13545194408</v>
      </c>
      <c r="G191" s="45">
        <v>1597457.31</v>
      </c>
      <c r="H191" s="46">
        <v>0</v>
      </c>
      <c r="I191" s="46">
        <v>0</v>
      </c>
      <c r="J191" s="46">
        <v>0</v>
      </c>
      <c r="K191" s="47">
        <v>0</v>
      </c>
      <c r="L191" s="47">
        <v>0</v>
      </c>
      <c r="M191" s="47">
        <v>0</v>
      </c>
      <c r="N191" s="48">
        <v>667138.13545194408</v>
      </c>
      <c r="O191" s="48">
        <v>260013.38</v>
      </c>
      <c r="P191" s="48">
        <v>115053.67000000003</v>
      </c>
      <c r="Q191" s="48">
        <v>1597457.31</v>
      </c>
      <c r="R191" s="49">
        <v>0</v>
      </c>
      <c r="S191" s="49">
        <v>30569.75</v>
      </c>
      <c r="T191" s="91">
        <v>0</v>
      </c>
      <c r="U191" s="91">
        <v>30569.751895597972</v>
      </c>
      <c r="V191" s="50">
        <f t="shared" si="8"/>
        <v>61139.501895597976</v>
      </c>
      <c r="W191" s="47">
        <v>48755.548795724411</v>
      </c>
      <c r="X191" s="47">
        <v>3402.9548044597718</v>
      </c>
      <c r="Y191" s="47">
        <v>1090.0735479980501</v>
      </c>
      <c r="Z191" s="47">
        <v>48755.548794534916</v>
      </c>
      <c r="AA191" s="47">
        <v>3402.9548044597718</v>
      </c>
      <c r="AB191" s="47">
        <v>1090.0735479980501</v>
      </c>
      <c r="AC191" s="50">
        <f t="shared" si="9"/>
        <v>106497.15429517497</v>
      </c>
      <c r="AD191" s="51">
        <f t="shared" si="10"/>
        <v>605998.63355634606</v>
      </c>
      <c r="AE191" s="51">
        <f t="shared" si="11"/>
        <v>1490960.1557048252</v>
      </c>
    </row>
    <row r="192" spans="1:31" x14ac:dyDescent="0.25">
      <c r="A192" s="53">
        <v>189</v>
      </c>
      <c r="B192" s="42">
        <v>18116137000171</v>
      </c>
      <c r="C192" s="54" t="s">
        <v>188</v>
      </c>
      <c r="D192" s="41" t="s">
        <v>894</v>
      </c>
      <c r="E192" s="41" t="str">
        <f>VLOOKUP(A192,'[1]Acordo início'!$A$3:$F$855,6,FALSE)</f>
        <v>S</v>
      </c>
      <c r="F192" s="44">
        <v>409154.70935917977</v>
      </c>
      <c r="G192" s="45">
        <v>498845.9</v>
      </c>
      <c r="H192" s="46">
        <v>0</v>
      </c>
      <c r="I192" s="46">
        <v>0</v>
      </c>
      <c r="J192" s="46">
        <v>0</v>
      </c>
      <c r="K192" s="47">
        <v>0</v>
      </c>
      <c r="L192" s="47">
        <v>0</v>
      </c>
      <c r="M192" s="47">
        <v>0</v>
      </c>
      <c r="N192" s="48">
        <v>409154.70935917977</v>
      </c>
      <c r="O192" s="48">
        <v>164212.72</v>
      </c>
      <c r="P192" s="48">
        <v>70297</v>
      </c>
      <c r="Q192" s="48">
        <v>498845.9</v>
      </c>
      <c r="R192" s="49">
        <v>0</v>
      </c>
      <c r="S192" s="49">
        <v>18748.38</v>
      </c>
      <c r="T192" s="91">
        <v>0</v>
      </c>
      <c r="U192" s="91">
        <v>18748.378015525086</v>
      </c>
      <c r="V192" s="50">
        <f t="shared" si="8"/>
        <v>37496.758015525091</v>
      </c>
      <c r="W192" s="47">
        <v>15225.136413108592</v>
      </c>
      <c r="X192" s="47">
        <v>1062.6575309944371</v>
      </c>
      <c r="Y192" s="47">
        <v>340.40265935940016</v>
      </c>
      <c r="Z192" s="47">
        <v>15225.136412737142</v>
      </c>
      <c r="AA192" s="47">
        <v>1062.6575309944371</v>
      </c>
      <c r="AB192" s="47">
        <v>340.40265935940016</v>
      </c>
      <c r="AC192" s="50">
        <f t="shared" si="9"/>
        <v>33256.39320655341</v>
      </c>
      <c r="AD192" s="51">
        <f t="shared" si="10"/>
        <v>371657.95134365465</v>
      </c>
      <c r="AE192" s="51">
        <f t="shared" si="11"/>
        <v>465589.50679344661</v>
      </c>
    </row>
    <row r="193" spans="1:31" x14ac:dyDescent="0.25">
      <c r="A193" s="53">
        <v>190</v>
      </c>
      <c r="B193" s="42">
        <v>18712166000104</v>
      </c>
      <c r="C193" s="54" t="s">
        <v>964</v>
      </c>
      <c r="D193" s="41" t="s">
        <v>892</v>
      </c>
      <c r="E193" s="41" t="str">
        <f>VLOOKUP(A193,'[1]Acordo início'!$A$3:$F$855,6,FALSE)</f>
        <v>S</v>
      </c>
      <c r="F193" s="44">
        <v>240736.23269278917</v>
      </c>
      <c r="G193" s="45">
        <v>432268.57</v>
      </c>
      <c r="H193" s="46">
        <v>0</v>
      </c>
      <c r="I193" s="46">
        <v>0</v>
      </c>
      <c r="J193" s="46">
        <v>0</v>
      </c>
      <c r="K193" s="47">
        <v>0</v>
      </c>
      <c r="L193" s="47">
        <v>0</v>
      </c>
      <c r="M193" s="47">
        <v>0</v>
      </c>
      <c r="N193" s="48">
        <v>240736.23269278917</v>
      </c>
      <c r="O193" s="48">
        <v>100718.13</v>
      </c>
      <c r="P193" s="48">
        <v>28457.64</v>
      </c>
      <c r="Q193" s="48">
        <v>432268.57</v>
      </c>
      <c r="R193" s="49">
        <v>0</v>
      </c>
      <c r="S193" s="49">
        <v>11031.07</v>
      </c>
      <c r="T193" s="91">
        <v>0</v>
      </c>
      <c r="U193" s="91">
        <v>11031.069151389585</v>
      </c>
      <c r="V193" s="50">
        <f t="shared" si="8"/>
        <v>22062.139151389587</v>
      </c>
      <c r="W193" s="47">
        <v>13193.148256912558</v>
      </c>
      <c r="X193" s="47">
        <v>920.83236381799804</v>
      </c>
      <c r="Y193" s="47">
        <v>294.97159369351908</v>
      </c>
      <c r="Z193" s="47">
        <v>13193.148256590684</v>
      </c>
      <c r="AA193" s="47">
        <v>920.83236381799804</v>
      </c>
      <c r="AB193" s="47">
        <v>294.97159369351908</v>
      </c>
      <c r="AC193" s="50">
        <f t="shared" si="9"/>
        <v>28817.904428526279</v>
      </c>
      <c r="AD193" s="51">
        <f t="shared" si="10"/>
        <v>218674.09354139958</v>
      </c>
      <c r="AE193" s="51">
        <f t="shared" si="11"/>
        <v>403450.66557147371</v>
      </c>
    </row>
    <row r="194" spans="1:31" x14ac:dyDescent="0.25">
      <c r="A194" s="53">
        <v>191</v>
      </c>
      <c r="B194" s="42">
        <v>17695016000169</v>
      </c>
      <c r="C194" s="54" t="s">
        <v>190</v>
      </c>
      <c r="D194" s="41" t="s">
        <v>892</v>
      </c>
      <c r="E194" s="41" t="str">
        <f>VLOOKUP(A194,'[1]Acordo início'!$A$3:$F$855,6,FALSE)</f>
        <v>S</v>
      </c>
      <c r="F194" s="44">
        <v>767454.42045726103</v>
      </c>
      <c r="G194" s="45">
        <v>3415662.06</v>
      </c>
      <c r="H194" s="46">
        <v>0</v>
      </c>
      <c r="I194" s="46">
        <v>0</v>
      </c>
      <c r="J194" s="46">
        <v>0</v>
      </c>
      <c r="K194" s="47">
        <v>0</v>
      </c>
      <c r="L194" s="47">
        <v>0</v>
      </c>
      <c r="M194" s="47">
        <v>0</v>
      </c>
      <c r="N194" s="48">
        <v>767454.42045726103</v>
      </c>
      <c r="O194" s="48">
        <v>306939.76</v>
      </c>
      <c r="P194" s="48">
        <v>248363.78</v>
      </c>
      <c r="Q194" s="48">
        <v>3415662.06</v>
      </c>
      <c r="R194" s="49">
        <v>0</v>
      </c>
      <c r="S194" s="49">
        <v>35166.47</v>
      </c>
      <c r="T194" s="91">
        <v>0</v>
      </c>
      <c r="U194" s="91">
        <v>35166.466999619384</v>
      </c>
      <c r="V194" s="50">
        <f t="shared" si="8"/>
        <v>70332.936999619385</v>
      </c>
      <c r="W194" s="47">
        <v>104248.46826188941</v>
      </c>
      <c r="X194" s="47">
        <v>7276.1528624302655</v>
      </c>
      <c r="Y194" s="47">
        <v>2330.7808132305422</v>
      </c>
      <c r="Z194" s="47">
        <v>104248.46825934606</v>
      </c>
      <c r="AA194" s="47">
        <v>7276.1528624302655</v>
      </c>
      <c r="AB194" s="47">
        <v>2330.7808132305422</v>
      </c>
      <c r="AC194" s="50">
        <f t="shared" si="9"/>
        <v>227710.80387255707</v>
      </c>
      <c r="AD194" s="51">
        <f t="shared" si="10"/>
        <v>697121.48345764168</v>
      </c>
      <c r="AE194" s="51">
        <f t="shared" si="11"/>
        <v>3187951.2561274432</v>
      </c>
    </row>
    <row r="195" spans="1:31" x14ac:dyDescent="0.25">
      <c r="A195" s="53">
        <v>192</v>
      </c>
      <c r="B195" s="42">
        <v>18085647000129</v>
      </c>
      <c r="C195" s="54" t="s">
        <v>191</v>
      </c>
      <c r="D195" s="41" t="s">
        <v>892</v>
      </c>
      <c r="E195" s="41" t="str">
        <f>VLOOKUP(A195,'[1]Acordo início'!$A$3:$F$855,6,FALSE)</f>
        <v>S</v>
      </c>
      <c r="F195" s="44">
        <v>403443.56</v>
      </c>
      <c r="G195" s="45">
        <v>1516072.37</v>
      </c>
      <c r="H195" s="46">
        <v>403443.56</v>
      </c>
      <c r="I195" s="46">
        <v>148947.21</v>
      </c>
      <c r="J195" s="46">
        <v>0</v>
      </c>
      <c r="K195" s="47">
        <v>0</v>
      </c>
      <c r="L195" s="47">
        <v>0</v>
      </c>
      <c r="M195" s="47">
        <v>0</v>
      </c>
      <c r="N195" s="48">
        <v>0</v>
      </c>
      <c r="O195" s="48">
        <v>0</v>
      </c>
      <c r="P195" s="48">
        <v>59549.01</v>
      </c>
      <c r="Q195" s="48">
        <v>1516072.37</v>
      </c>
      <c r="R195" s="49">
        <v>0</v>
      </c>
      <c r="S195" s="49">
        <v>0</v>
      </c>
      <c r="T195" s="91">
        <v>0</v>
      </c>
      <c r="U195" s="91">
        <v>0</v>
      </c>
      <c r="V195" s="50">
        <f t="shared" si="8"/>
        <v>0</v>
      </c>
      <c r="W195" s="47">
        <v>46271.621496852087</v>
      </c>
      <c r="X195" s="47">
        <v>3229.5859768204527</v>
      </c>
      <c r="Y195" s="47">
        <v>1034.5380548997052</v>
      </c>
      <c r="Z195" s="47">
        <v>46271.621495723193</v>
      </c>
      <c r="AA195" s="47">
        <v>3229.5859768204527</v>
      </c>
      <c r="AB195" s="47">
        <v>1034.5380548997052</v>
      </c>
      <c r="AC195" s="50">
        <f t="shared" si="9"/>
        <v>101071.4910560156</v>
      </c>
      <c r="AD195" s="51">
        <f t="shared" si="10"/>
        <v>0</v>
      </c>
      <c r="AE195" s="51">
        <f t="shared" si="11"/>
        <v>1415000.8789439844</v>
      </c>
    </row>
    <row r="196" spans="1:31" x14ac:dyDescent="0.25">
      <c r="A196" s="53">
        <v>193</v>
      </c>
      <c r="B196" s="42">
        <v>18591149000158</v>
      </c>
      <c r="C196" s="54" t="s">
        <v>192</v>
      </c>
      <c r="D196" s="41" t="s">
        <v>892</v>
      </c>
      <c r="E196" s="41" t="str">
        <f>VLOOKUP(A196,'[1]Acordo início'!$A$3:$F$855,6,FALSE)</f>
        <v>S</v>
      </c>
      <c r="F196" s="44">
        <v>2805881.9488139357</v>
      </c>
      <c r="G196" s="45">
        <v>2369731.59</v>
      </c>
      <c r="H196" s="46">
        <v>0</v>
      </c>
      <c r="I196" s="46">
        <v>0</v>
      </c>
      <c r="J196" s="46">
        <v>0</v>
      </c>
      <c r="K196" s="47">
        <v>0</v>
      </c>
      <c r="L196" s="47">
        <v>0</v>
      </c>
      <c r="M196" s="47">
        <v>0</v>
      </c>
      <c r="N196" s="48">
        <v>2805881.9488139357</v>
      </c>
      <c r="O196" s="48">
        <v>1142854.28</v>
      </c>
      <c r="P196" s="48">
        <v>748453.78</v>
      </c>
      <c r="Q196" s="48">
        <v>2369731.59</v>
      </c>
      <c r="R196" s="49">
        <v>0</v>
      </c>
      <c r="S196" s="49">
        <v>128571.75</v>
      </c>
      <c r="T196" s="91">
        <v>0</v>
      </c>
      <c r="U196" s="91">
        <v>128571.74618787413</v>
      </c>
      <c r="V196" s="50">
        <f t="shared" si="8"/>
        <v>257143.49618787412</v>
      </c>
      <c r="W196" s="47">
        <v>72325.916423669405</v>
      </c>
      <c r="X196" s="47">
        <v>5048.0782364296811</v>
      </c>
      <c r="Y196" s="47">
        <v>1617.0583713145206</v>
      </c>
      <c r="Z196" s="47">
        <v>72325.916421904869</v>
      </c>
      <c r="AA196" s="47">
        <v>5048.0782364296811</v>
      </c>
      <c r="AB196" s="47">
        <v>1617.0583713145206</v>
      </c>
      <c r="AC196" s="50">
        <f t="shared" si="9"/>
        <v>157982.10606106266</v>
      </c>
      <c r="AD196" s="51">
        <f t="shared" si="10"/>
        <v>2548738.4526260616</v>
      </c>
      <c r="AE196" s="51">
        <f t="shared" si="11"/>
        <v>2211749.4839389371</v>
      </c>
    </row>
    <row r="197" spans="1:31" x14ac:dyDescent="0.25">
      <c r="A197" s="53">
        <v>194</v>
      </c>
      <c r="B197" s="42">
        <v>19875046000182</v>
      </c>
      <c r="C197" s="54" t="s">
        <v>193</v>
      </c>
      <c r="D197" s="41" t="s">
        <v>894</v>
      </c>
      <c r="E197" s="41" t="str">
        <f>VLOOKUP(A197,'[1]Acordo início'!$A$3:$F$855,6,FALSE)</f>
        <v>S</v>
      </c>
      <c r="F197" s="44">
        <v>2655685.2321552001</v>
      </c>
      <c r="G197" s="45">
        <v>12019913.77</v>
      </c>
      <c r="H197" s="46">
        <v>0</v>
      </c>
      <c r="I197" s="46">
        <v>0</v>
      </c>
      <c r="J197" s="46">
        <v>0</v>
      </c>
      <c r="K197" s="47">
        <v>0</v>
      </c>
      <c r="L197" s="47">
        <v>0</v>
      </c>
      <c r="M197" s="47">
        <v>0</v>
      </c>
      <c r="N197" s="48">
        <v>2655685.2321552001</v>
      </c>
      <c r="O197" s="48">
        <v>1060593.22</v>
      </c>
      <c r="P197" s="48">
        <v>1882858.9899999998</v>
      </c>
      <c r="Q197" s="48">
        <v>12019913.77</v>
      </c>
      <c r="R197" s="49">
        <v>0</v>
      </c>
      <c r="S197" s="49">
        <v>121689.4</v>
      </c>
      <c r="T197" s="91">
        <v>0</v>
      </c>
      <c r="U197" s="91">
        <v>121689.39886008941</v>
      </c>
      <c r="V197" s="50">
        <f t="shared" ref="V197:V260" si="12">SUM(R197:U197)</f>
        <v>243378.79886008939</v>
      </c>
      <c r="W197" s="47">
        <v>366856.43297819002</v>
      </c>
      <c r="X197" s="47">
        <v>25605.205807048231</v>
      </c>
      <c r="Y197" s="47">
        <v>8202.153465197247</v>
      </c>
      <c r="Z197" s="47">
        <v>366856.43296923977</v>
      </c>
      <c r="AA197" s="47">
        <v>25605.205807048231</v>
      </c>
      <c r="AB197" s="47">
        <v>8202.153465197247</v>
      </c>
      <c r="AC197" s="50">
        <f t="shared" ref="AC197:AC260" si="13">SUM(W197:AB197)</f>
        <v>801327.58449192089</v>
      </c>
      <c r="AD197" s="51">
        <f t="shared" ref="AD197:AD260" si="14">N197-V197</f>
        <v>2412306.4332951107</v>
      </c>
      <c r="AE197" s="51">
        <f t="shared" ref="AE197:AE260" si="15">Q197-AC197</f>
        <v>11218586.185508078</v>
      </c>
    </row>
    <row r="198" spans="1:31" x14ac:dyDescent="0.25">
      <c r="A198" s="53">
        <v>195</v>
      </c>
      <c r="B198" s="42">
        <v>18348722000105</v>
      </c>
      <c r="C198" s="54" t="s">
        <v>194</v>
      </c>
      <c r="D198" s="41" t="s">
        <v>892</v>
      </c>
      <c r="E198" s="41" t="str">
        <f>VLOOKUP(A198,'[1]Acordo início'!$A$3:$F$855,6,FALSE)</f>
        <v>S</v>
      </c>
      <c r="F198" s="44">
        <v>405185.41882355162</v>
      </c>
      <c r="G198" s="45">
        <v>1268044.75</v>
      </c>
      <c r="H198" s="46">
        <v>0</v>
      </c>
      <c r="I198" s="46">
        <v>0</v>
      </c>
      <c r="J198" s="46">
        <v>0</v>
      </c>
      <c r="K198" s="47">
        <v>0</v>
      </c>
      <c r="L198" s="47">
        <v>0</v>
      </c>
      <c r="M198" s="47">
        <v>0</v>
      </c>
      <c r="N198" s="48">
        <v>405185.41882355162</v>
      </c>
      <c r="O198" s="48">
        <v>175376.54</v>
      </c>
      <c r="P198" s="48">
        <v>59591.06</v>
      </c>
      <c r="Q198" s="48">
        <v>1268044.75</v>
      </c>
      <c r="R198" s="49">
        <v>0</v>
      </c>
      <c r="S198" s="49">
        <v>18566.5</v>
      </c>
      <c r="T198" s="91">
        <v>0</v>
      </c>
      <c r="U198" s="91">
        <v>18566.496302536965</v>
      </c>
      <c r="V198" s="50">
        <f t="shared" si="12"/>
        <v>37132.996302536965</v>
      </c>
      <c r="W198" s="47">
        <v>38701.639729828312</v>
      </c>
      <c r="X198" s="47">
        <v>2701.229585393156</v>
      </c>
      <c r="Y198" s="47">
        <v>865.28887020416153</v>
      </c>
      <c r="Z198" s="47">
        <v>38701.639728884104</v>
      </c>
      <c r="AA198" s="47">
        <v>2701.229585393156</v>
      </c>
      <c r="AB198" s="47">
        <v>865.28887020416153</v>
      </c>
      <c r="AC198" s="50">
        <f t="shared" si="13"/>
        <v>84536.316369907057</v>
      </c>
      <c r="AD198" s="51">
        <f t="shared" si="14"/>
        <v>368052.42252101464</v>
      </c>
      <c r="AE198" s="51">
        <f t="shared" si="15"/>
        <v>1183508.433630093</v>
      </c>
    </row>
    <row r="199" spans="1:31" x14ac:dyDescent="0.25">
      <c r="A199" s="53">
        <v>196</v>
      </c>
      <c r="B199" s="42">
        <v>18338152000164</v>
      </c>
      <c r="C199" s="54" t="s">
        <v>195</v>
      </c>
      <c r="D199" s="41" t="s">
        <v>892</v>
      </c>
      <c r="E199" s="41" t="str">
        <f>VLOOKUP(A199,'[1]Acordo início'!$A$3:$F$855,6,FALSE)</f>
        <v>S</v>
      </c>
      <c r="F199" s="44">
        <v>190807.38973942024</v>
      </c>
      <c r="G199" s="45">
        <v>501693.52</v>
      </c>
      <c r="H199" s="46">
        <v>0</v>
      </c>
      <c r="I199" s="46">
        <v>0</v>
      </c>
      <c r="J199" s="46">
        <v>0</v>
      </c>
      <c r="K199" s="47">
        <v>0</v>
      </c>
      <c r="L199" s="47">
        <v>0</v>
      </c>
      <c r="M199" s="47">
        <v>0</v>
      </c>
      <c r="N199" s="48">
        <v>190807.38973942024</v>
      </c>
      <c r="O199" s="48">
        <v>89436.290000000008</v>
      </c>
      <c r="P199" s="48">
        <v>18048.649999999998</v>
      </c>
      <c r="Q199" s="48">
        <v>501693.52</v>
      </c>
      <c r="R199" s="49">
        <v>0</v>
      </c>
      <c r="S199" s="49">
        <v>8743.2199999999993</v>
      </c>
      <c r="T199" s="91">
        <v>0</v>
      </c>
      <c r="U199" s="91">
        <v>8743.2186142818773</v>
      </c>
      <c r="V199" s="50">
        <f t="shared" si="12"/>
        <v>17486.438614281877</v>
      </c>
      <c r="W199" s="47">
        <v>15312.047879188058</v>
      </c>
      <c r="X199" s="47">
        <v>1068.7236260002983</v>
      </c>
      <c r="Y199" s="47">
        <v>342.34582054886596</v>
      </c>
      <c r="Z199" s="47">
        <v>15312.04787881449</v>
      </c>
      <c r="AA199" s="47">
        <v>1068.7236260002983</v>
      </c>
      <c r="AB199" s="47">
        <v>342.34582054886596</v>
      </c>
      <c r="AC199" s="50">
        <f t="shared" si="13"/>
        <v>33446.234651100873</v>
      </c>
      <c r="AD199" s="51">
        <f t="shared" si="14"/>
        <v>173320.95112513835</v>
      </c>
      <c r="AE199" s="51">
        <f t="shared" si="15"/>
        <v>468247.28534889914</v>
      </c>
    </row>
    <row r="200" spans="1:31" x14ac:dyDescent="0.25">
      <c r="A200" s="53">
        <v>197</v>
      </c>
      <c r="B200" s="42">
        <v>18557546000103</v>
      </c>
      <c r="C200" s="54" t="s">
        <v>196</v>
      </c>
      <c r="D200" s="41" t="s">
        <v>892</v>
      </c>
      <c r="E200" s="41" t="str">
        <f>VLOOKUP(A200,'[1]Acordo início'!$A$3:$F$855,6,FALSE)</f>
        <v>S</v>
      </c>
      <c r="F200" s="44">
        <v>300363.90507946006</v>
      </c>
      <c r="G200" s="45">
        <v>400261.33</v>
      </c>
      <c r="H200" s="46">
        <v>0</v>
      </c>
      <c r="I200" s="46">
        <v>0</v>
      </c>
      <c r="J200" s="46">
        <v>0</v>
      </c>
      <c r="K200" s="47">
        <v>0</v>
      </c>
      <c r="L200" s="47">
        <v>0</v>
      </c>
      <c r="M200" s="47">
        <v>0</v>
      </c>
      <c r="N200" s="48">
        <v>300363.90507946006</v>
      </c>
      <c r="O200" s="48">
        <v>122722.08000000002</v>
      </c>
      <c r="P200" s="48">
        <v>40967.370000000003</v>
      </c>
      <c r="Q200" s="48">
        <v>400261.33</v>
      </c>
      <c r="R200" s="49">
        <v>0</v>
      </c>
      <c r="S200" s="49">
        <v>13763.34</v>
      </c>
      <c r="T200" s="91">
        <v>0</v>
      </c>
      <c r="U200" s="91">
        <v>13763.341606085482</v>
      </c>
      <c r="V200" s="50">
        <f t="shared" si="12"/>
        <v>27526.681606085484</v>
      </c>
      <c r="W200" s="47">
        <v>12216.26434606494</v>
      </c>
      <c r="X200" s="47">
        <v>852.64952350690965</v>
      </c>
      <c r="Y200" s="47">
        <v>273.13048356384991</v>
      </c>
      <c r="Z200" s="47">
        <v>12216.264345766898</v>
      </c>
      <c r="AA200" s="47">
        <v>852.64952350690965</v>
      </c>
      <c r="AB200" s="47">
        <v>273.13048356384991</v>
      </c>
      <c r="AC200" s="50">
        <f t="shared" si="13"/>
        <v>26684.088705973358</v>
      </c>
      <c r="AD200" s="51">
        <f t="shared" si="14"/>
        <v>272837.22347337456</v>
      </c>
      <c r="AE200" s="51">
        <f t="shared" si="15"/>
        <v>373577.24129402667</v>
      </c>
    </row>
    <row r="201" spans="1:31" x14ac:dyDescent="0.25">
      <c r="A201" s="53">
        <v>198</v>
      </c>
      <c r="B201" s="42">
        <v>18298174000148</v>
      </c>
      <c r="C201" s="54" t="s">
        <v>965</v>
      </c>
      <c r="D201" s="41" t="s">
        <v>892</v>
      </c>
      <c r="E201" s="41" t="str">
        <f>VLOOKUP(A201,'[1]Acordo início'!$A$3:$F$855,6,FALSE)</f>
        <v>S</v>
      </c>
      <c r="F201" s="44">
        <v>332441.75613787142</v>
      </c>
      <c r="G201" s="45">
        <v>277699.81</v>
      </c>
      <c r="H201" s="46">
        <v>0</v>
      </c>
      <c r="I201" s="46">
        <v>0</v>
      </c>
      <c r="J201" s="46">
        <v>0</v>
      </c>
      <c r="K201" s="47">
        <v>0</v>
      </c>
      <c r="L201" s="47">
        <v>0</v>
      </c>
      <c r="M201" s="47">
        <v>0</v>
      </c>
      <c r="N201" s="48">
        <v>332441.75613787142</v>
      </c>
      <c r="O201" s="48">
        <v>131666.09</v>
      </c>
      <c r="P201" s="48">
        <v>37167.769999999997</v>
      </c>
      <c r="Q201" s="48">
        <v>277699.81</v>
      </c>
      <c r="R201" s="49">
        <v>0</v>
      </c>
      <c r="S201" s="49">
        <v>15233.22</v>
      </c>
      <c r="T201" s="91">
        <v>0</v>
      </c>
      <c r="U201" s="91">
        <v>15233.220025695353</v>
      </c>
      <c r="V201" s="50">
        <f t="shared" si="12"/>
        <v>30466.440025695352</v>
      </c>
      <c r="W201" s="47">
        <v>8475.5983388092081</v>
      </c>
      <c r="X201" s="47">
        <v>591.56503823932644</v>
      </c>
      <c r="Y201" s="47">
        <v>189.49690406115056</v>
      </c>
      <c r="Z201" s="47">
        <v>8475.5983386024291</v>
      </c>
      <c r="AA201" s="47">
        <v>591.56503823932644</v>
      </c>
      <c r="AB201" s="47">
        <v>189.49690406115056</v>
      </c>
      <c r="AC201" s="50">
        <f t="shared" si="13"/>
        <v>18513.320562012588</v>
      </c>
      <c r="AD201" s="51">
        <f t="shared" si="14"/>
        <v>301975.31611217605</v>
      </c>
      <c r="AE201" s="51">
        <f t="shared" si="15"/>
        <v>259186.48943798742</v>
      </c>
    </row>
    <row r="202" spans="1:31" x14ac:dyDescent="0.25">
      <c r="A202" s="53">
        <v>199</v>
      </c>
      <c r="B202" s="42">
        <v>18677633000102</v>
      </c>
      <c r="C202" s="54" t="s">
        <v>966</v>
      </c>
      <c r="D202" s="41" t="s">
        <v>892</v>
      </c>
      <c r="E202" s="41" t="str">
        <f>VLOOKUP(A202,'[1]Acordo início'!$A$3:$F$855,6,FALSE)</f>
        <v>S</v>
      </c>
      <c r="F202" s="44">
        <v>239557.47541220876</v>
      </c>
      <c r="G202" s="45">
        <v>362558.85</v>
      </c>
      <c r="H202" s="46">
        <v>0</v>
      </c>
      <c r="I202" s="46">
        <v>0</v>
      </c>
      <c r="J202" s="46">
        <v>0</v>
      </c>
      <c r="K202" s="47">
        <v>0</v>
      </c>
      <c r="L202" s="47">
        <v>0</v>
      </c>
      <c r="M202" s="47">
        <v>0</v>
      </c>
      <c r="N202" s="48">
        <v>239557.47541220876</v>
      </c>
      <c r="O202" s="48">
        <v>88149.57</v>
      </c>
      <c r="P202" s="48">
        <v>50940.49</v>
      </c>
      <c r="Q202" s="48">
        <v>362558.85</v>
      </c>
      <c r="R202" s="49">
        <v>0</v>
      </c>
      <c r="S202" s="49">
        <v>10977.06</v>
      </c>
      <c r="T202" s="91">
        <v>0</v>
      </c>
      <c r="U202" s="91">
        <v>10977.055873332767</v>
      </c>
      <c r="V202" s="50">
        <f t="shared" si="12"/>
        <v>21954.115873332768</v>
      </c>
      <c r="W202" s="47">
        <v>11065.557503058391</v>
      </c>
      <c r="X202" s="47">
        <v>772.33449318409919</v>
      </c>
      <c r="Y202" s="47">
        <v>247.40305105524928</v>
      </c>
      <c r="Z202" s="47">
        <v>11065.557502788424</v>
      </c>
      <c r="AA202" s="47">
        <v>772.33449318409919</v>
      </c>
      <c r="AB202" s="47">
        <v>247.40305105524928</v>
      </c>
      <c r="AC202" s="50">
        <f t="shared" si="13"/>
        <v>24170.590094325511</v>
      </c>
      <c r="AD202" s="51">
        <f t="shared" si="14"/>
        <v>217603.35953887599</v>
      </c>
      <c r="AE202" s="51">
        <f t="shared" si="15"/>
        <v>338388.25990567449</v>
      </c>
    </row>
    <row r="203" spans="1:31" x14ac:dyDescent="0.25">
      <c r="A203" s="53">
        <v>200</v>
      </c>
      <c r="B203" s="42">
        <v>18334284000118</v>
      </c>
      <c r="C203" s="54" t="s">
        <v>967</v>
      </c>
      <c r="D203" s="41" t="s">
        <v>894</v>
      </c>
      <c r="E203" s="41" t="str">
        <f>VLOOKUP(A203,'[1]Acordo início'!$A$3:$F$855,6,FALSE)</f>
        <v>S</v>
      </c>
      <c r="F203" s="44">
        <v>232688.40063858576</v>
      </c>
      <c r="G203" s="45">
        <v>434091.05</v>
      </c>
      <c r="H203" s="46">
        <v>0</v>
      </c>
      <c r="I203" s="46">
        <v>0</v>
      </c>
      <c r="J203" s="46">
        <v>0</v>
      </c>
      <c r="K203" s="47">
        <v>0</v>
      </c>
      <c r="L203" s="47">
        <v>0</v>
      </c>
      <c r="M203" s="47">
        <v>0</v>
      </c>
      <c r="N203" s="48">
        <v>232688.40063858576</v>
      </c>
      <c r="O203" s="48">
        <v>102595.19</v>
      </c>
      <c r="P203" s="48">
        <v>16789.419999999998</v>
      </c>
      <c r="Q203" s="48">
        <v>434091.05</v>
      </c>
      <c r="R203" s="49">
        <v>0</v>
      </c>
      <c r="S203" s="49">
        <v>10662.3</v>
      </c>
      <c r="T203" s="91">
        <v>0</v>
      </c>
      <c r="U203" s="91">
        <v>10662.299602594752</v>
      </c>
      <c r="V203" s="50">
        <f t="shared" si="12"/>
        <v>21324.599602594753</v>
      </c>
      <c r="W203" s="47">
        <v>13248.771619250263</v>
      </c>
      <c r="X203" s="47">
        <v>924.7146663001289</v>
      </c>
      <c r="Y203" s="47">
        <v>296.21521739241501</v>
      </c>
      <c r="Z203" s="47">
        <v>13248.771618927032</v>
      </c>
      <c r="AA203" s="47">
        <v>924.7146663001289</v>
      </c>
      <c r="AB203" s="47">
        <v>296.21521739241501</v>
      </c>
      <c r="AC203" s="50">
        <f t="shared" si="13"/>
        <v>28939.403005562384</v>
      </c>
      <c r="AD203" s="51">
        <f t="shared" si="14"/>
        <v>211363.801035991</v>
      </c>
      <c r="AE203" s="51">
        <f t="shared" si="15"/>
        <v>405151.64699443761</v>
      </c>
    </row>
    <row r="204" spans="1:31" x14ac:dyDescent="0.25">
      <c r="A204" s="53">
        <v>201</v>
      </c>
      <c r="B204" s="42">
        <v>17754177000186</v>
      </c>
      <c r="C204" s="54" t="s">
        <v>968</v>
      </c>
      <c r="D204" s="41" t="s">
        <v>892</v>
      </c>
      <c r="E204" s="41" t="str">
        <f>VLOOKUP(A204,'[1]Acordo início'!$A$3:$F$855,6,FALSE)</f>
        <v>S</v>
      </c>
      <c r="F204" s="44">
        <v>269555.24804677779</v>
      </c>
      <c r="G204" s="45">
        <v>684339.8</v>
      </c>
      <c r="H204" s="46">
        <v>0</v>
      </c>
      <c r="I204" s="46">
        <v>0</v>
      </c>
      <c r="J204" s="46">
        <v>0</v>
      </c>
      <c r="K204" s="47">
        <v>0</v>
      </c>
      <c r="L204" s="47">
        <v>0</v>
      </c>
      <c r="M204" s="47">
        <v>0</v>
      </c>
      <c r="N204" s="48">
        <v>269555.24804677779</v>
      </c>
      <c r="O204" s="48">
        <v>118814.69</v>
      </c>
      <c r="P204" s="48">
        <v>31919.88</v>
      </c>
      <c r="Q204" s="48">
        <v>684339.8</v>
      </c>
      <c r="R204" s="49">
        <v>0</v>
      </c>
      <c r="S204" s="49">
        <v>12351.62</v>
      </c>
      <c r="T204" s="91">
        <v>0</v>
      </c>
      <c r="U204" s="91">
        <v>12351.620477165685</v>
      </c>
      <c r="V204" s="50">
        <f t="shared" si="12"/>
        <v>24703.240477165687</v>
      </c>
      <c r="W204" s="47">
        <v>20886.544002177739</v>
      </c>
      <c r="X204" s="47">
        <v>1457.8025889640717</v>
      </c>
      <c r="Y204" s="47">
        <v>466.98006049042561</v>
      </c>
      <c r="Z204" s="47">
        <v>20886.544001668171</v>
      </c>
      <c r="AA204" s="47">
        <v>1457.8025889640717</v>
      </c>
      <c r="AB204" s="47">
        <v>466.98006049042561</v>
      </c>
      <c r="AC204" s="50">
        <f t="shared" si="13"/>
        <v>45622.653302754901</v>
      </c>
      <c r="AD204" s="51">
        <f t="shared" si="14"/>
        <v>244852.00756961212</v>
      </c>
      <c r="AE204" s="51">
        <f t="shared" si="15"/>
        <v>638717.14669724519</v>
      </c>
    </row>
    <row r="205" spans="1:31" x14ac:dyDescent="0.25">
      <c r="A205" s="53">
        <v>202</v>
      </c>
      <c r="B205" s="42">
        <v>17888082000155</v>
      </c>
      <c r="C205" s="54" t="s">
        <v>201</v>
      </c>
      <c r="D205" s="41" t="s">
        <v>892</v>
      </c>
      <c r="E205" s="41" t="str">
        <f>VLOOKUP(A205,'[1]Acordo início'!$A$3:$F$855,6,FALSE)</f>
        <v>S</v>
      </c>
      <c r="F205" s="44">
        <v>662695.41849471652</v>
      </c>
      <c r="G205" s="45">
        <v>1629863.22</v>
      </c>
      <c r="H205" s="46">
        <v>0</v>
      </c>
      <c r="I205" s="46">
        <v>0</v>
      </c>
      <c r="J205" s="46">
        <v>0</v>
      </c>
      <c r="K205" s="47">
        <v>0</v>
      </c>
      <c r="L205" s="47">
        <v>0</v>
      </c>
      <c r="M205" s="47">
        <v>0</v>
      </c>
      <c r="N205" s="48">
        <v>662695.41849471652</v>
      </c>
      <c r="O205" s="48">
        <v>280318.35000000003</v>
      </c>
      <c r="P205" s="48">
        <v>189099.83</v>
      </c>
      <c r="Q205" s="48">
        <v>1629863.22</v>
      </c>
      <c r="R205" s="49">
        <v>0</v>
      </c>
      <c r="S205" s="49">
        <v>30366.18</v>
      </c>
      <c r="T205" s="91">
        <v>0</v>
      </c>
      <c r="U205" s="91">
        <v>30366.176731913456</v>
      </c>
      <c r="V205" s="50">
        <f t="shared" si="12"/>
        <v>60732.35673191346</v>
      </c>
      <c r="W205" s="47">
        <v>49744.600411016392</v>
      </c>
      <c r="X205" s="47">
        <v>3471.986904994998</v>
      </c>
      <c r="Y205" s="47">
        <v>1112.1867029120008</v>
      </c>
      <c r="Z205" s="47">
        <v>49744.60040980277</v>
      </c>
      <c r="AA205" s="47">
        <v>3471.986904994998</v>
      </c>
      <c r="AB205" s="47">
        <v>1112.1867029120008</v>
      </c>
      <c r="AC205" s="50">
        <f t="shared" si="13"/>
        <v>108657.54803663316</v>
      </c>
      <c r="AD205" s="51">
        <f t="shared" si="14"/>
        <v>601963.061762803</v>
      </c>
      <c r="AE205" s="51">
        <f t="shared" si="15"/>
        <v>1521205.6719633669</v>
      </c>
    </row>
    <row r="206" spans="1:31" x14ac:dyDescent="0.25">
      <c r="A206" s="53">
        <v>203</v>
      </c>
      <c r="B206" s="42">
        <v>18017434000160</v>
      </c>
      <c r="C206" s="54" t="s">
        <v>969</v>
      </c>
      <c r="D206" s="41" t="s">
        <v>892</v>
      </c>
      <c r="E206" s="41" t="str">
        <f>VLOOKUP(A206,'[1]Acordo início'!$A$3:$F$855,6,FALSE)</f>
        <v>S</v>
      </c>
      <c r="F206" s="44">
        <v>262521.70281144447</v>
      </c>
      <c r="G206" s="45">
        <v>830023.99</v>
      </c>
      <c r="H206" s="46">
        <v>0</v>
      </c>
      <c r="I206" s="46">
        <v>0</v>
      </c>
      <c r="J206" s="46">
        <v>0</v>
      </c>
      <c r="K206" s="47">
        <v>0</v>
      </c>
      <c r="L206" s="47">
        <v>0</v>
      </c>
      <c r="M206" s="47">
        <v>0</v>
      </c>
      <c r="N206" s="48">
        <v>262521.70281144447</v>
      </c>
      <c r="O206" s="48">
        <v>114922.29000000001</v>
      </c>
      <c r="P206" s="48">
        <v>14665.010000000002</v>
      </c>
      <c r="Q206" s="48">
        <v>830023.99</v>
      </c>
      <c r="R206" s="49">
        <v>0</v>
      </c>
      <c r="S206" s="49">
        <v>12029.33</v>
      </c>
      <c r="T206" s="91">
        <v>0</v>
      </c>
      <c r="U206" s="91">
        <v>12029.32780438219</v>
      </c>
      <c r="V206" s="50">
        <f t="shared" si="12"/>
        <v>24058.65780438219</v>
      </c>
      <c r="W206" s="47">
        <v>25332.930554909552</v>
      </c>
      <c r="X206" s="47">
        <v>1768.1437266569149</v>
      </c>
      <c r="Y206" s="47">
        <v>566.39209635150542</v>
      </c>
      <c r="Z206" s="47">
        <v>25332.930554291503</v>
      </c>
      <c r="AA206" s="47">
        <v>1768.1437266569149</v>
      </c>
      <c r="AB206" s="47">
        <v>566.39209635150542</v>
      </c>
      <c r="AC206" s="50">
        <f t="shared" si="13"/>
        <v>55334.932755217895</v>
      </c>
      <c r="AD206" s="51">
        <f t="shared" si="14"/>
        <v>238463.04500706229</v>
      </c>
      <c r="AE206" s="51">
        <f t="shared" si="15"/>
        <v>774689.0572447821</v>
      </c>
    </row>
    <row r="207" spans="1:31" x14ac:dyDescent="0.25">
      <c r="A207" s="53">
        <v>204</v>
      </c>
      <c r="B207" s="42">
        <v>19718402000154</v>
      </c>
      <c r="C207" s="54" t="s">
        <v>203</v>
      </c>
      <c r="D207" s="41" t="s">
        <v>892</v>
      </c>
      <c r="E207" s="41" t="str">
        <f>VLOOKUP(A207,'[1]Acordo início'!$A$3:$F$855,6,FALSE)</f>
        <v>S</v>
      </c>
      <c r="F207" s="44">
        <v>349465.74936833937</v>
      </c>
      <c r="G207" s="45">
        <v>841300.56</v>
      </c>
      <c r="H207" s="46">
        <v>0</v>
      </c>
      <c r="I207" s="46">
        <v>0</v>
      </c>
      <c r="J207" s="46">
        <v>0</v>
      </c>
      <c r="K207" s="47">
        <v>0</v>
      </c>
      <c r="L207" s="47">
        <v>0</v>
      </c>
      <c r="M207" s="47">
        <v>0</v>
      </c>
      <c r="N207" s="48">
        <v>349465.74936833937</v>
      </c>
      <c r="O207" s="48">
        <v>154921.25</v>
      </c>
      <c r="P207" s="48">
        <v>61529.740000000013</v>
      </c>
      <c r="Q207" s="48">
        <v>841300.56</v>
      </c>
      <c r="R207" s="49">
        <v>0</v>
      </c>
      <c r="S207" s="49">
        <v>16013.3</v>
      </c>
      <c r="T207" s="91">
        <v>0</v>
      </c>
      <c r="U207" s="91">
        <v>16013.297226611461</v>
      </c>
      <c r="V207" s="50">
        <f t="shared" si="12"/>
        <v>32026.597226611462</v>
      </c>
      <c r="W207" s="47">
        <v>25677.099545776131</v>
      </c>
      <c r="X207" s="47">
        <v>1792.1654339280717</v>
      </c>
      <c r="Y207" s="47">
        <v>574.0870053875359</v>
      </c>
      <c r="Z207" s="47">
        <v>25677.099545149682</v>
      </c>
      <c r="AA207" s="47">
        <v>1792.1654339280717</v>
      </c>
      <c r="AB207" s="47">
        <v>574.0870053875359</v>
      </c>
      <c r="AC207" s="50">
        <f t="shared" si="13"/>
        <v>56086.703969557027</v>
      </c>
      <c r="AD207" s="51">
        <f t="shared" si="14"/>
        <v>317439.15214172791</v>
      </c>
      <c r="AE207" s="51">
        <f t="shared" si="15"/>
        <v>785213.85603044298</v>
      </c>
    </row>
    <row r="208" spans="1:31" x14ac:dyDescent="0.25">
      <c r="A208" s="53">
        <v>205</v>
      </c>
      <c r="B208" s="42">
        <v>18188250000162</v>
      </c>
      <c r="C208" s="54" t="s">
        <v>204</v>
      </c>
      <c r="D208" s="41" t="s">
        <v>892</v>
      </c>
      <c r="E208" s="41" t="str">
        <f>VLOOKUP(A208,'[1]Acordo início'!$A$3:$F$855,6,FALSE)</f>
        <v>S</v>
      </c>
      <c r="F208" s="44">
        <v>0</v>
      </c>
      <c r="G208" s="45">
        <v>1346809.89</v>
      </c>
      <c r="H208" s="46">
        <v>0</v>
      </c>
      <c r="I208" s="46">
        <v>0</v>
      </c>
      <c r="J208" s="46">
        <v>0</v>
      </c>
      <c r="K208" s="47">
        <v>0</v>
      </c>
      <c r="L208" s="47">
        <v>0</v>
      </c>
      <c r="M208" s="47">
        <v>0</v>
      </c>
      <c r="N208" s="48">
        <v>0</v>
      </c>
      <c r="O208" s="48">
        <v>0</v>
      </c>
      <c r="P208" s="48">
        <v>125742.08</v>
      </c>
      <c r="Q208" s="48">
        <v>1346809.89</v>
      </c>
      <c r="R208" s="49">
        <v>0</v>
      </c>
      <c r="S208" s="49">
        <v>0</v>
      </c>
      <c r="T208" s="91">
        <v>0</v>
      </c>
      <c r="U208" s="91">
        <v>0</v>
      </c>
      <c r="V208" s="50">
        <f t="shared" si="12"/>
        <v>0</v>
      </c>
      <c r="W208" s="47">
        <v>41105.608708352564</v>
      </c>
      <c r="X208" s="47">
        <v>2869.0176215716915</v>
      </c>
      <c r="Y208" s="47">
        <v>919.03666011575785</v>
      </c>
      <c r="Z208" s="47">
        <v>41105.608707349711</v>
      </c>
      <c r="AA208" s="47">
        <v>2869.0176215716915</v>
      </c>
      <c r="AB208" s="47">
        <v>919.03666011575785</v>
      </c>
      <c r="AC208" s="50">
        <f t="shared" si="13"/>
        <v>89787.32597907717</v>
      </c>
      <c r="AD208" s="51">
        <f t="shared" si="14"/>
        <v>0</v>
      </c>
      <c r="AE208" s="51">
        <f t="shared" si="15"/>
        <v>1257022.5640209226</v>
      </c>
    </row>
    <row r="209" spans="1:31" x14ac:dyDescent="0.25">
      <c r="A209" s="53">
        <v>206</v>
      </c>
      <c r="B209" s="42">
        <v>18313007000129</v>
      </c>
      <c r="C209" s="54" t="s">
        <v>970</v>
      </c>
      <c r="D209" s="41" t="s">
        <v>894</v>
      </c>
      <c r="E209" s="41" t="str">
        <f>VLOOKUP(A209,'[1]Acordo início'!$A$3:$F$855,6,FALSE)</f>
        <v>S</v>
      </c>
      <c r="F209" s="44">
        <v>313463.44627121213</v>
      </c>
      <c r="G209" s="45">
        <v>543667.42000000004</v>
      </c>
      <c r="H209" s="46">
        <v>0</v>
      </c>
      <c r="I209" s="46">
        <v>0</v>
      </c>
      <c r="J209" s="46">
        <v>0</v>
      </c>
      <c r="K209" s="47">
        <v>0</v>
      </c>
      <c r="L209" s="47">
        <v>0</v>
      </c>
      <c r="M209" s="47">
        <v>0</v>
      </c>
      <c r="N209" s="48">
        <v>313463.44627121213</v>
      </c>
      <c r="O209" s="48">
        <v>131161.06</v>
      </c>
      <c r="P209" s="48">
        <v>81814.659999999989</v>
      </c>
      <c r="Q209" s="48">
        <v>543667.42000000004</v>
      </c>
      <c r="R209" s="49">
        <v>0</v>
      </c>
      <c r="S209" s="49">
        <v>14363.59</v>
      </c>
      <c r="T209" s="91">
        <v>0</v>
      </c>
      <c r="U209" s="91">
        <v>14363.591693583101</v>
      </c>
      <c r="V209" s="50">
        <f t="shared" si="12"/>
        <v>28727.181693583101</v>
      </c>
      <c r="W209" s="47">
        <v>16593.121695874619</v>
      </c>
      <c r="X209" s="47">
        <v>1158.1377830970889</v>
      </c>
      <c r="Y209" s="47">
        <v>370.98798980130971</v>
      </c>
      <c r="Z209" s="47">
        <v>16593.121695469796</v>
      </c>
      <c r="AA209" s="47">
        <v>1158.1377830970889</v>
      </c>
      <c r="AB209" s="47">
        <v>370.98798980130971</v>
      </c>
      <c r="AC209" s="50">
        <f t="shared" si="13"/>
        <v>36244.494937141215</v>
      </c>
      <c r="AD209" s="51">
        <f t="shared" si="14"/>
        <v>284736.26457762904</v>
      </c>
      <c r="AE209" s="51">
        <f t="shared" si="15"/>
        <v>507422.92506285885</v>
      </c>
    </row>
    <row r="210" spans="1:31" x14ac:dyDescent="0.25">
      <c r="A210" s="53">
        <v>207</v>
      </c>
      <c r="B210" s="42">
        <v>18468041000172</v>
      </c>
      <c r="C210" s="54" t="s">
        <v>206</v>
      </c>
      <c r="D210" s="41" t="s">
        <v>892</v>
      </c>
      <c r="E210" s="41" t="str">
        <f>VLOOKUP(A210,'[1]Acordo início'!$A$3:$F$855,6,FALSE)</f>
        <v>S</v>
      </c>
      <c r="F210" s="44">
        <v>479143.72087540198</v>
      </c>
      <c r="G210" s="45">
        <v>1139503.22</v>
      </c>
      <c r="H210" s="46">
        <v>0</v>
      </c>
      <c r="I210" s="46">
        <v>0</v>
      </c>
      <c r="J210" s="46">
        <v>0</v>
      </c>
      <c r="K210" s="47">
        <v>0</v>
      </c>
      <c r="L210" s="47">
        <v>0</v>
      </c>
      <c r="M210" s="47">
        <v>0</v>
      </c>
      <c r="N210" s="48">
        <v>479143.72087540198</v>
      </c>
      <c r="O210" s="48">
        <v>209581.6</v>
      </c>
      <c r="P210" s="48">
        <v>96079</v>
      </c>
      <c r="Q210" s="48">
        <v>1139503.22</v>
      </c>
      <c r="R210" s="49">
        <v>0</v>
      </c>
      <c r="S210" s="49">
        <v>21955.43</v>
      </c>
      <c r="T210" s="91">
        <v>0</v>
      </c>
      <c r="U210" s="91">
        <v>21955.430054335091</v>
      </c>
      <c r="V210" s="50">
        <f t="shared" si="12"/>
        <v>43910.860054335091</v>
      </c>
      <c r="W210" s="47">
        <v>34778.459809127766</v>
      </c>
      <c r="X210" s="47">
        <v>2427.4063121521258</v>
      </c>
      <c r="Y210" s="47">
        <v>777.57465589984463</v>
      </c>
      <c r="Z210" s="47">
        <v>34778.459808279273</v>
      </c>
      <c r="AA210" s="47">
        <v>2427.4063121521258</v>
      </c>
      <c r="AB210" s="47">
        <v>777.57465589984463</v>
      </c>
      <c r="AC210" s="50">
        <f t="shared" si="13"/>
        <v>75966.88155351099</v>
      </c>
      <c r="AD210" s="51">
        <f t="shared" si="14"/>
        <v>435232.86082106689</v>
      </c>
      <c r="AE210" s="51">
        <f t="shared" si="15"/>
        <v>1063536.3384464891</v>
      </c>
    </row>
    <row r="211" spans="1:31" x14ac:dyDescent="0.25">
      <c r="A211" s="53">
        <v>208</v>
      </c>
      <c r="B211" s="42">
        <v>18008904000129</v>
      </c>
      <c r="C211" s="54" t="s">
        <v>971</v>
      </c>
      <c r="D211" s="41" t="s">
        <v>892</v>
      </c>
      <c r="E211" s="41" t="str">
        <f>VLOOKUP(A211,'[1]Acordo início'!$A$3:$F$855,6,FALSE)</f>
        <v>S</v>
      </c>
      <c r="F211" s="44">
        <v>2.1008506300859153E-3</v>
      </c>
      <c r="G211" s="45">
        <v>1682828.93</v>
      </c>
      <c r="H211" s="46">
        <v>0</v>
      </c>
      <c r="I211" s="46">
        <v>0</v>
      </c>
      <c r="J211" s="46">
        <v>0</v>
      </c>
      <c r="K211" s="47">
        <v>0</v>
      </c>
      <c r="L211" s="47">
        <v>0</v>
      </c>
      <c r="M211" s="47">
        <v>0</v>
      </c>
      <c r="N211" s="48">
        <v>2.1008506300859153E-3</v>
      </c>
      <c r="O211" s="48">
        <v>0</v>
      </c>
      <c r="P211" s="48">
        <v>290052.76999999996</v>
      </c>
      <c r="Q211" s="48">
        <v>1682828.93</v>
      </c>
      <c r="R211" s="49">
        <v>0</v>
      </c>
      <c r="S211" s="49">
        <v>0</v>
      </c>
      <c r="T211" s="91">
        <v>0</v>
      </c>
      <c r="U211" s="91">
        <v>9.6265644427492394E-5</v>
      </c>
      <c r="V211" s="50">
        <f t="shared" si="12"/>
        <v>9.6265644427492394E-5</v>
      </c>
      <c r="W211" s="47">
        <v>51361.152086990871</v>
      </c>
      <c r="X211" s="47">
        <v>3584.8161609113467</v>
      </c>
      <c r="Y211" s="47">
        <v>1148.3294654175522</v>
      </c>
      <c r="Z211" s="47">
        <v>51361.152085737805</v>
      </c>
      <c r="AA211" s="47">
        <v>3584.8161609113467</v>
      </c>
      <c r="AB211" s="47">
        <v>1148.3294654175522</v>
      </c>
      <c r="AC211" s="50">
        <f t="shared" si="13"/>
        <v>112188.59542538648</v>
      </c>
      <c r="AD211" s="51">
        <f t="shared" si="14"/>
        <v>2.0045849856584227E-3</v>
      </c>
      <c r="AE211" s="51">
        <f t="shared" si="15"/>
        <v>1570640.3345746135</v>
      </c>
    </row>
    <row r="212" spans="1:31" x14ac:dyDescent="0.25">
      <c r="A212" s="53">
        <v>209</v>
      </c>
      <c r="B212" s="42">
        <v>17695024000105</v>
      </c>
      <c r="C212" s="54" t="s">
        <v>208</v>
      </c>
      <c r="D212" s="41" t="s">
        <v>892</v>
      </c>
      <c r="E212" s="41" t="str">
        <f>VLOOKUP(A212,'[1]Acordo início'!$A$3:$F$855,6,FALSE)</f>
        <v>S</v>
      </c>
      <c r="F212" s="44">
        <v>2741923.4173599174</v>
      </c>
      <c r="G212" s="45">
        <v>8246989.4299999997</v>
      </c>
      <c r="H212" s="46">
        <v>0</v>
      </c>
      <c r="I212" s="46">
        <v>0</v>
      </c>
      <c r="J212" s="46">
        <v>0</v>
      </c>
      <c r="K212" s="47">
        <v>0</v>
      </c>
      <c r="L212" s="47">
        <v>0</v>
      </c>
      <c r="M212" s="47">
        <v>0</v>
      </c>
      <c r="N212" s="48">
        <v>2741923.4173599174</v>
      </c>
      <c r="O212" s="48">
        <v>1158676.6599999999</v>
      </c>
      <c r="P212" s="48">
        <v>2377276.42</v>
      </c>
      <c r="Q212" s="48">
        <v>8246989.4299999997</v>
      </c>
      <c r="R212" s="49">
        <v>0</v>
      </c>
      <c r="S212" s="49">
        <v>125641.02</v>
      </c>
      <c r="T212" s="91">
        <v>0</v>
      </c>
      <c r="U212" s="91">
        <v>125641.02414658111</v>
      </c>
      <c r="V212" s="50">
        <f t="shared" si="12"/>
        <v>251282.04414658112</v>
      </c>
      <c r="W212" s="47">
        <v>251704.06244095677</v>
      </c>
      <c r="X212" s="47">
        <v>17568.001381221449</v>
      </c>
      <c r="Y212" s="47">
        <v>5627.583878506106</v>
      </c>
      <c r="Z212" s="47">
        <v>251704.06243481592</v>
      </c>
      <c r="AA212" s="47">
        <v>17568.001381221449</v>
      </c>
      <c r="AB212" s="47">
        <v>5627.583878506106</v>
      </c>
      <c r="AC212" s="50">
        <f t="shared" si="13"/>
        <v>549799.29539522773</v>
      </c>
      <c r="AD212" s="51">
        <f t="shared" si="14"/>
        <v>2490641.3732133363</v>
      </c>
      <c r="AE212" s="51">
        <f t="shared" si="15"/>
        <v>7697190.1346047716</v>
      </c>
    </row>
    <row r="213" spans="1:31" x14ac:dyDescent="0.25">
      <c r="A213" s="53">
        <v>210</v>
      </c>
      <c r="B213" s="42">
        <v>17754193000179</v>
      </c>
      <c r="C213" s="54" t="s">
        <v>209</v>
      </c>
      <c r="D213" s="41" t="s">
        <v>892</v>
      </c>
      <c r="E213" s="41" t="str">
        <f>VLOOKUP(A213,'[1]Acordo início'!$A$3:$F$855,6,FALSE)</f>
        <v>S</v>
      </c>
      <c r="F213" s="44">
        <v>257343.11398791277</v>
      </c>
      <c r="G213" s="45">
        <v>928779.42</v>
      </c>
      <c r="H213" s="46">
        <v>0</v>
      </c>
      <c r="I213" s="46">
        <v>0</v>
      </c>
      <c r="J213" s="46">
        <v>0</v>
      </c>
      <c r="K213" s="47">
        <v>0</v>
      </c>
      <c r="L213" s="47">
        <v>0</v>
      </c>
      <c r="M213" s="47">
        <v>0</v>
      </c>
      <c r="N213" s="48">
        <v>257343.11398791277</v>
      </c>
      <c r="O213" s="48">
        <v>110046.78</v>
      </c>
      <c r="P213" s="48">
        <v>28932.18</v>
      </c>
      <c r="Q213" s="48">
        <v>928779.42</v>
      </c>
      <c r="R213" s="49">
        <v>0</v>
      </c>
      <c r="S213" s="49">
        <v>11792.03</v>
      </c>
      <c r="T213" s="91">
        <v>0</v>
      </c>
      <c r="U213" s="91">
        <v>11792.033356512804</v>
      </c>
      <c r="V213" s="50">
        <f t="shared" si="12"/>
        <v>23584.063356512805</v>
      </c>
      <c r="W213" s="47">
        <v>28347.017330958959</v>
      </c>
      <c r="X213" s="47">
        <v>1978.515701313376</v>
      </c>
      <c r="Y213" s="47">
        <v>633.78086228885672</v>
      </c>
      <c r="Z213" s="47">
        <v>28347.017330267376</v>
      </c>
      <c r="AA213" s="47">
        <v>1978.515701313376</v>
      </c>
      <c r="AB213" s="47">
        <v>633.78086228885672</v>
      </c>
      <c r="AC213" s="50">
        <f t="shared" si="13"/>
        <v>61918.6277884308</v>
      </c>
      <c r="AD213" s="51">
        <f t="shared" si="14"/>
        <v>233759.05063139996</v>
      </c>
      <c r="AE213" s="51">
        <f t="shared" si="15"/>
        <v>866860.79221156926</v>
      </c>
    </row>
    <row r="214" spans="1:31" x14ac:dyDescent="0.25">
      <c r="A214" s="53">
        <v>211</v>
      </c>
      <c r="B214" s="42">
        <v>18025924000108</v>
      </c>
      <c r="C214" s="54" t="s">
        <v>210</v>
      </c>
      <c r="D214" s="41" t="s">
        <v>892</v>
      </c>
      <c r="E214" s="41" t="str">
        <f>VLOOKUP(A214,'[1]Acordo início'!$A$3:$F$855,6,FALSE)</f>
        <v>S</v>
      </c>
      <c r="F214" s="44">
        <v>438545.61798641307</v>
      </c>
      <c r="G214" s="45">
        <v>935215.04</v>
      </c>
      <c r="H214" s="46">
        <v>0</v>
      </c>
      <c r="I214" s="46">
        <v>0</v>
      </c>
      <c r="J214" s="46">
        <v>0</v>
      </c>
      <c r="K214" s="47">
        <v>0</v>
      </c>
      <c r="L214" s="47">
        <v>0</v>
      </c>
      <c r="M214" s="47">
        <v>0</v>
      </c>
      <c r="N214" s="48">
        <v>438545.61798641307</v>
      </c>
      <c r="O214" s="48">
        <v>172696.43</v>
      </c>
      <c r="P214" s="48">
        <v>88517.95</v>
      </c>
      <c r="Q214" s="48">
        <v>935215.04</v>
      </c>
      <c r="R214" s="49">
        <v>0</v>
      </c>
      <c r="S214" s="49">
        <v>20095.13</v>
      </c>
      <c r="T214" s="91">
        <v>0</v>
      </c>
      <c r="U214" s="91">
        <v>20095.134761955196</v>
      </c>
      <c r="V214" s="50">
        <f t="shared" si="12"/>
        <v>40190.264761955201</v>
      </c>
      <c r="W214" s="47">
        <v>28543.437084988193</v>
      </c>
      <c r="X214" s="47">
        <v>1992.2250649073553</v>
      </c>
      <c r="Y214" s="47">
        <v>638.17240301519826</v>
      </c>
      <c r="Z214" s="47">
        <v>28543.437084291818</v>
      </c>
      <c r="AA214" s="47">
        <v>1992.2250649073553</v>
      </c>
      <c r="AB214" s="47">
        <v>638.17240301519826</v>
      </c>
      <c r="AC214" s="50">
        <f t="shared" si="13"/>
        <v>62347.669105125111</v>
      </c>
      <c r="AD214" s="51">
        <f t="shared" si="14"/>
        <v>398355.35322445788</v>
      </c>
      <c r="AE214" s="51">
        <f t="shared" si="15"/>
        <v>872867.37089487491</v>
      </c>
    </row>
    <row r="215" spans="1:31" x14ac:dyDescent="0.25">
      <c r="A215" s="53">
        <v>212</v>
      </c>
      <c r="B215" s="42">
        <v>17894064000186</v>
      </c>
      <c r="C215" s="54" t="s">
        <v>972</v>
      </c>
      <c r="D215" s="41" t="s">
        <v>892</v>
      </c>
      <c r="E215" s="41" t="str">
        <f>VLOOKUP(A215,'[1]Acordo início'!$A$3:$F$855,6,FALSE)</f>
        <v>S</v>
      </c>
      <c r="F215" s="44">
        <v>759600.81969294627</v>
      </c>
      <c r="G215" s="45">
        <v>1257508.56</v>
      </c>
      <c r="H215" s="46">
        <v>0</v>
      </c>
      <c r="I215" s="46">
        <v>0</v>
      </c>
      <c r="J215" s="46">
        <v>0</v>
      </c>
      <c r="K215" s="47">
        <v>0</v>
      </c>
      <c r="L215" s="47">
        <v>0</v>
      </c>
      <c r="M215" s="47">
        <v>0</v>
      </c>
      <c r="N215" s="48">
        <v>759600.81969294627</v>
      </c>
      <c r="O215" s="48">
        <v>344328.11</v>
      </c>
      <c r="P215" s="48">
        <v>128335.27000000002</v>
      </c>
      <c r="Q215" s="48">
        <v>1257508.56</v>
      </c>
      <c r="R215" s="49">
        <v>0</v>
      </c>
      <c r="S215" s="49">
        <v>34806.6</v>
      </c>
      <c r="T215" s="91">
        <v>0</v>
      </c>
      <c r="U215" s="91">
        <v>34806.597560152339</v>
      </c>
      <c r="V215" s="50">
        <f t="shared" si="12"/>
        <v>69613.19756015233</v>
      </c>
      <c r="W215" s="47">
        <v>38380.067711124822</v>
      </c>
      <c r="X215" s="47">
        <v>2678.7850621941302</v>
      </c>
      <c r="Y215" s="47">
        <v>858.09918287577796</v>
      </c>
      <c r="Z215" s="47">
        <v>38380.067710188458</v>
      </c>
      <c r="AA215" s="47">
        <v>2678.7850621941302</v>
      </c>
      <c r="AB215" s="47">
        <v>858.09918287577796</v>
      </c>
      <c r="AC215" s="50">
        <f t="shared" si="13"/>
        <v>83833.903911453104</v>
      </c>
      <c r="AD215" s="51">
        <f t="shared" si="14"/>
        <v>689987.622132794</v>
      </c>
      <c r="AE215" s="51">
        <f t="shared" si="15"/>
        <v>1173674.6560885468</v>
      </c>
    </row>
    <row r="216" spans="1:31" x14ac:dyDescent="0.25">
      <c r="A216" s="53">
        <v>213</v>
      </c>
      <c r="B216" s="42">
        <v>18558098000162</v>
      </c>
      <c r="C216" s="54" t="s">
        <v>212</v>
      </c>
      <c r="D216" s="41" t="s">
        <v>892</v>
      </c>
      <c r="E216" s="41" t="str">
        <f>VLOOKUP(A216,'[1]Acordo início'!$A$3:$F$855,6,FALSE)</f>
        <v>S</v>
      </c>
      <c r="F216" s="44">
        <v>242969.17708152113</v>
      </c>
      <c r="G216" s="45">
        <v>576472</v>
      </c>
      <c r="H216" s="46">
        <v>0</v>
      </c>
      <c r="I216" s="46">
        <v>0</v>
      </c>
      <c r="J216" s="46">
        <v>0</v>
      </c>
      <c r="K216" s="47">
        <v>0</v>
      </c>
      <c r="L216" s="47">
        <v>0</v>
      </c>
      <c r="M216" s="47">
        <v>0</v>
      </c>
      <c r="N216" s="48">
        <v>242969.17708152113</v>
      </c>
      <c r="O216" s="48">
        <v>122473.66</v>
      </c>
      <c r="P216" s="48">
        <v>69934.37</v>
      </c>
      <c r="Q216" s="48">
        <v>576472</v>
      </c>
      <c r="R216" s="49">
        <v>0</v>
      </c>
      <c r="S216" s="49">
        <v>11133.39</v>
      </c>
      <c r="T216" s="91">
        <v>0</v>
      </c>
      <c r="U216" s="91">
        <v>11133.387625379926</v>
      </c>
      <c r="V216" s="50">
        <f t="shared" si="12"/>
        <v>22266.777625379924</v>
      </c>
      <c r="W216" s="47">
        <v>17594.34086531818</v>
      </c>
      <c r="X216" s="47">
        <v>1228.0191333665782</v>
      </c>
      <c r="Y216" s="47">
        <v>393.37318613930512</v>
      </c>
      <c r="Z216" s="47">
        <v>17594.340864888931</v>
      </c>
      <c r="AA216" s="47">
        <v>1228.0191333665782</v>
      </c>
      <c r="AB216" s="47">
        <v>393.37318613930512</v>
      </c>
      <c r="AC216" s="50">
        <f t="shared" si="13"/>
        <v>38431.466369218877</v>
      </c>
      <c r="AD216" s="51">
        <f t="shared" si="14"/>
        <v>220702.39945614123</v>
      </c>
      <c r="AE216" s="51">
        <f t="shared" si="15"/>
        <v>538040.53363078111</v>
      </c>
    </row>
    <row r="217" spans="1:31" x14ac:dyDescent="0.25">
      <c r="A217" s="53">
        <v>214</v>
      </c>
      <c r="B217" s="42">
        <v>20356762000132</v>
      </c>
      <c r="C217" s="54" t="s">
        <v>213</v>
      </c>
      <c r="D217" s="41" t="s">
        <v>892</v>
      </c>
      <c r="E217" s="41" t="str">
        <f>VLOOKUP(A217,'[1]Acordo início'!$A$3:$F$855,6,FALSE)</f>
        <v>S</v>
      </c>
      <c r="F217" s="44">
        <v>321616.5815156505</v>
      </c>
      <c r="G217" s="45">
        <v>398951.43</v>
      </c>
      <c r="H217" s="46">
        <v>0</v>
      </c>
      <c r="I217" s="46">
        <v>0</v>
      </c>
      <c r="J217" s="46">
        <v>0</v>
      </c>
      <c r="K217" s="47">
        <v>0</v>
      </c>
      <c r="L217" s="47">
        <v>0</v>
      </c>
      <c r="M217" s="47">
        <v>0</v>
      </c>
      <c r="N217" s="48">
        <v>321616.5815156505</v>
      </c>
      <c r="O217" s="48">
        <v>169620.88999999998</v>
      </c>
      <c r="P217" s="48">
        <v>89627.75</v>
      </c>
      <c r="Q217" s="48">
        <v>398951.43</v>
      </c>
      <c r="R217" s="49">
        <v>0</v>
      </c>
      <c r="S217" s="49">
        <v>14737.19</v>
      </c>
      <c r="T217" s="91">
        <v>0</v>
      </c>
      <c r="U217" s="91">
        <v>14737.186468561586</v>
      </c>
      <c r="V217" s="50">
        <f t="shared" si="12"/>
        <v>29474.376468561586</v>
      </c>
      <c r="W217" s="47">
        <v>12176.285110744511</v>
      </c>
      <c r="X217" s="47">
        <v>849.85912253158085</v>
      </c>
      <c r="Y217" s="47">
        <v>272.23663029035725</v>
      </c>
      <c r="Z217" s="47">
        <v>12176.285110447445</v>
      </c>
      <c r="AA217" s="47">
        <v>849.85912253158085</v>
      </c>
      <c r="AB217" s="47">
        <v>272.23663029035725</v>
      </c>
      <c r="AC217" s="50">
        <f t="shared" si="13"/>
        <v>26596.76172683583</v>
      </c>
      <c r="AD217" s="51">
        <f t="shared" si="14"/>
        <v>292142.20504708891</v>
      </c>
      <c r="AE217" s="51">
        <f t="shared" si="15"/>
        <v>372354.66827316419</v>
      </c>
    </row>
    <row r="218" spans="1:31" x14ac:dyDescent="0.25">
      <c r="A218" s="53">
        <v>215</v>
      </c>
      <c r="B218" s="42">
        <v>18094813000153</v>
      </c>
      <c r="C218" s="54" t="s">
        <v>214</v>
      </c>
      <c r="D218" s="41" t="s">
        <v>892</v>
      </c>
      <c r="E218" s="41" t="str">
        <f>VLOOKUP(A218,'[1]Acordo início'!$A$3:$F$855,6,FALSE)</f>
        <v>S</v>
      </c>
      <c r="F218" s="44">
        <v>217877.27195258037</v>
      </c>
      <c r="G218" s="45">
        <v>610586.47</v>
      </c>
      <c r="H218" s="46">
        <v>0</v>
      </c>
      <c r="I218" s="46">
        <v>0</v>
      </c>
      <c r="J218" s="46">
        <v>0</v>
      </c>
      <c r="K218" s="47">
        <v>0</v>
      </c>
      <c r="L218" s="47">
        <v>0</v>
      </c>
      <c r="M218" s="47">
        <v>0</v>
      </c>
      <c r="N218" s="48">
        <v>217877.27195258037</v>
      </c>
      <c r="O218" s="48">
        <v>116045.18000000001</v>
      </c>
      <c r="P218" s="48">
        <v>36286.199999999997</v>
      </c>
      <c r="Q218" s="48">
        <v>610586.47</v>
      </c>
      <c r="R218" s="49">
        <v>0</v>
      </c>
      <c r="S218" s="49">
        <v>9983.6200000000008</v>
      </c>
      <c r="T218" s="91">
        <v>0</v>
      </c>
      <c r="U218" s="91">
        <v>9983.6207725826844</v>
      </c>
      <c r="V218" s="50">
        <f t="shared" si="12"/>
        <v>19967.240772582685</v>
      </c>
      <c r="W218" s="47">
        <v>18635.539270082172</v>
      </c>
      <c r="X218" s="47">
        <v>1300.6908846113963</v>
      </c>
      <c r="Y218" s="47">
        <v>416.65223575079318</v>
      </c>
      <c r="Z218" s="47">
        <v>18635.539269627523</v>
      </c>
      <c r="AA218" s="47">
        <v>1300.6908846113963</v>
      </c>
      <c r="AB218" s="47">
        <v>416.65223575079318</v>
      </c>
      <c r="AC218" s="50">
        <f t="shared" si="13"/>
        <v>40705.764780434067</v>
      </c>
      <c r="AD218" s="51">
        <f t="shared" si="14"/>
        <v>197910.03117999769</v>
      </c>
      <c r="AE218" s="51">
        <f t="shared" si="15"/>
        <v>569880.70521956589</v>
      </c>
    </row>
    <row r="219" spans="1:31" x14ac:dyDescent="0.25">
      <c r="A219" s="53">
        <v>216</v>
      </c>
      <c r="B219" s="42">
        <v>17754136000190</v>
      </c>
      <c r="C219" s="54" t="s">
        <v>215</v>
      </c>
      <c r="D219" s="41" t="s">
        <v>894</v>
      </c>
      <c r="E219" s="41" t="str">
        <f>VLOOKUP(A219,'[1]Acordo início'!$A$3:$F$855,6,FALSE)</f>
        <v>S</v>
      </c>
      <c r="F219" s="44">
        <v>1289454.1337703501</v>
      </c>
      <c r="G219" s="45">
        <v>4071867.38</v>
      </c>
      <c r="H219" s="46">
        <v>0</v>
      </c>
      <c r="I219" s="46">
        <v>0</v>
      </c>
      <c r="J219" s="46">
        <v>0</v>
      </c>
      <c r="K219" s="47">
        <v>0</v>
      </c>
      <c r="L219" s="47">
        <v>0</v>
      </c>
      <c r="M219" s="47">
        <v>0</v>
      </c>
      <c r="N219" s="48">
        <v>1289454.1337703501</v>
      </c>
      <c r="O219" s="48">
        <v>538181.75</v>
      </c>
      <c r="P219" s="48">
        <v>894914.14000000013</v>
      </c>
      <c r="Q219" s="48">
        <v>4071867.38</v>
      </c>
      <c r="R219" s="49">
        <v>0</v>
      </c>
      <c r="S219" s="49">
        <v>59085.65</v>
      </c>
      <c r="T219" s="91">
        <v>0</v>
      </c>
      <c r="U219" s="91">
        <v>59085.653862988045</v>
      </c>
      <c r="V219" s="50">
        <f t="shared" si="12"/>
        <v>118171.30386298805</v>
      </c>
      <c r="W219" s="47">
        <v>124276.32777274797</v>
      </c>
      <c r="X219" s="47">
        <v>8674.0224881229642</v>
      </c>
      <c r="Y219" s="47">
        <v>2778.5624589110971</v>
      </c>
      <c r="Z219" s="47">
        <v>124276.32776971599</v>
      </c>
      <c r="AA219" s="47">
        <v>8674.0224881229642</v>
      </c>
      <c r="AB219" s="47">
        <v>2778.5624589110971</v>
      </c>
      <c r="AC219" s="50">
        <f t="shared" si="13"/>
        <v>271457.82543653209</v>
      </c>
      <c r="AD219" s="51">
        <f t="shared" si="14"/>
        <v>1171282.8299073621</v>
      </c>
      <c r="AE219" s="51">
        <f t="shared" si="15"/>
        <v>3800409.5545634679</v>
      </c>
    </row>
    <row r="220" spans="1:31" x14ac:dyDescent="0.25">
      <c r="A220" s="53">
        <v>217</v>
      </c>
      <c r="B220" s="42">
        <v>18295311000190</v>
      </c>
      <c r="C220" s="54" t="s">
        <v>216</v>
      </c>
      <c r="D220" s="41" t="s">
        <v>894</v>
      </c>
      <c r="E220" s="41" t="str">
        <f>VLOOKUP(A220,'[1]Acordo início'!$A$3:$F$855,6,FALSE)</f>
        <v>S</v>
      </c>
      <c r="F220" s="44">
        <v>208330.81907619094</v>
      </c>
      <c r="G220" s="45">
        <v>545432.94999999995</v>
      </c>
      <c r="H220" s="46">
        <v>0</v>
      </c>
      <c r="I220" s="46">
        <v>0</v>
      </c>
      <c r="J220" s="46">
        <v>0</v>
      </c>
      <c r="K220" s="47">
        <v>0</v>
      </c>
      <c r="L220" s="47">
        <v>0</v>
      </c>
      <c r="M220" s="47">
        <v>0</v>
      </c>
      <c r="N220" s="48">
        <v>208330.81907619094</v>
      </c>
      <c r="O220" s="48">
        <v>81091.98</v>
      </c>
      <c r="P220" s="48">
        <v>16652</v>
      </c>
      <c r="Q220" s="48">
        <v>545432.94999999995</v>
      </c>
      <c r="R220" s="49">
        <v>0</v>
      </c>
      <c r="S220" s="49">
        <v>9546.18</v>
      </c>
      <c r="T220" s="91">
        <v>0</v>
      </c>
      <c r="U220" s="91">
        <v>9546.1810874467956</v>
      </c>
      <c r="V220" s="50">
        <f t="shared" si="12"/>
        <v>19092.361087446796</v>
      </c>
      <c r="W220" s="47">
        <v>16647.006771779474</v>
      </c>
      <c r="X220" s="47">
        <v>1161.8987596929505</v>
      </c>
      <c r="Y220" s="47">
        <v>372.19274899952637</v>
      </c>
      <c r="Z220" s="47">
        <v>16647.006771373337</v>
      </c>
      <c r="AA220" s="47">
        <v>1161.8987596929505</v>
      </c>
      <c r="AB220" s="47">
        <v>372.19274899952637</v>
      </c>
      <c r="AC220" s="50">
        <f t="shared" si="13"/>
        <v>36362.196560537763</v>
      </c>
      <c r="AD220" s="51">
        <f t="shared" si="14"/>
        <v>189238.45798874414</v>
      </c>
      <c r="AE220" s="51">
        <f t="shared" si="15"/>
        <v>509070.75343946216</v>
      </c>
    </row>
    <row r="221" spans="1:31" x14ac:dyDescent="0.25">
      <c r="A221" s="53">
        <v>218</v>
      </c>
      <c r="B221" s="42">
        <v>20126439000172</v>
      </c>
      <c r="C221" s="54" t="s">
        <v>973</v>
      </c>
      <c r="D221" s="41" t="s">
        <v>894</v>
      </c>
      <c r="E221" s="41" t="str">
        <f>VLOOKUP(A221,'[1]Acordo início'!$A$3:$F$855,6,FALSE)</f>
        <v>S</v>
      </c>
      <c r="F221" s="44">
        <v>394850.74144782335</v>
      </c>
      <c r="G221" s="45">
        <v>505281.52</v>
      </c>
      <c r="H221" s="46">
        <v>0</v>
      </c>
      <c r="I221" s="46">
        <v>0</v>
      </c>
      <c r="J221" s="46">
        <v>0</v>
      </c>
      <c r="K221" s="47">
        <v>0</v>
      </c>
      <c r="L221" s="47">
        <v>0</v>
      </c>
      <c r="M221" s="47">
        <v>0</v>
      </c>
      <c r="N221" s="48">
        <v>394850.74144782335</v>
      </c>
      <c r="O221" s="48">
        <v>144247.95000000001</v>
      </c>
      <c r="P221" s="48">
        <v>49726.509999999995</v>
      </c>
      <c r="Q221" s="48">
        <v>505281.52</v>
      </c>
      <c r="R221" s="49">
        <v>0</v>
      </c>
      <c r="S221" s="49">
        <v>18092.939999999999</v>
      </c>
      <c r="T221" s="91">
        <v>0</v>
      </c>
      <c r="U221" s="91">
        <v>18092.938419231374</v>
      </c>
      <c r="V221" s="50">
        <f t="shared" si="12"/>
        <v>36185.878419231376</v>
      </c>
      <c r="W221" s="47">
        <v>15421.556167137825</v>
      </c>
      <c r="X221" s="47">
        <v>1076.3668945884162</v>
      </c>
      <c r="Y221" s="47">
        <v>344.79420008574158</v>
      </c>
      <c r="Z221" s="47">
        <v>15421.556166761584</v>
      </c>
      <c r="AA221" s="47">
        <v>1076.3668945884162</v>
      </c>
      <c r="AB221" s="47">
        <v>344.79420008574158</v>
      </c>
      <c r="AC221" s="50">
        <f t="shared" si="13"/>
        <v>33685.434523247721</v>
      </c>
      <c r="AD221" s="51">
        <f t="shared" si="14"/>
        <v>358664.86302859196</v>
      </c>
      <c r="AE221" s="51">
        <f t="shared" si="15"/>
        <v>471596.08547675231</v>
      </c>
    </row>
    <row r="222" spans="1:31" x14ac:dyDescent="0.25">
      <c r="A222" s="53">
        <v>219</v>
      </c>
      <c r="B222" s="42">
        <v>18128280000183</v>
      </c>
      <c r="C222" s="54" t="s">
        <v>974</v>
      </c>
      <c r="D222" s="41" t="s">
        <v>892</v>
      </c>
      <c r="E222" s="41" t="str">
        <f>VLOOKUP(A222,'[1]Acordo início'!$A$3:$F$855,6,FALSE)</f>
        <v>S</v>
      </c>
      <c r="F222" s="44">
        <v>307662.43122383358</v>
      </c>
      <c r="G222" s="45">
        <v>642650.66</v>
      </c>
      <c r="H222" s="46">
        <v>0</v>
      </c>
      <c r="I222" s="46">
        <v>0</v>
      </c>
      <c r="J222" s="46">
        <v>0</v>
      </c>
      <c r="K222" s="47">
        <v>0</v>
      </c>
      <c r="L222" s="47">
        <v>0</v>
      </c>
      <c r="M222" s="47">
        <v>0</v>
      </c>
      <c r="N222" s="48">
        <v>307662.43122383358</v>
      </c>
      <c r="O222" s="48">
        <v>124109.68</v>
      </c>
      <c r="P222" s="48">
        <v>33255.94</v>
      </c>
      <c r="Q222" s="48">
        <v>642650.66</v>
      </c>
      <c r="R222" s="49">
        <v>0</v>
      </c>
      <c r="S222" s="49">
        <v>14097.78</v>
      </c>
      <c r="T222" s="91">
        <v>0</v>
      </c>
      <c r="U222" s="91">
        <v>14097.776292967663</v>
      </c>
      <c r="V222" s="50">
        <f t="shared" si="12"/>
        <v>28195.556292967663</v>
      </c>
      <c r="W222" s="47">
        <v>19614.161467362639</v>
      </c>
      <c r="X222" s="47">
        <v>1368.9950508087541</v>
      </c>
      <c r="Y222" s="47">
        <v>438.53221038114162</v>
      </c>
      <c r="Z222" s="47">
        <v>19614.161466884114</v>
      </c>
      <c r="AA222" s="47">
        <v>1368.9950508087541</v>
      </c>
      <c r="AB222" s="47">
        <v>438.53221038114162</v>
      </c>
      <c r="AC222" s="50">
        <f t="shared" si="13"/>
        <v>42843.377456626549</v>
      </c>
      <c r="AD222" s="51">
        <f t="shared" si="14"/>
        <v>279466.87493086595</v>
      </c>
      <c r="AE222" s="51">
        <f t="shared" si="15"/>
        <v>599807.28254337353</v>
      </c>
    </row>
    <row r="223" spans="1:31" x14ac:dyDescent="0.25">
      <c r="A223" s="53">
        <v>220</v>
      </c>
      <c r="B223" s="42">
        <v>18114272000188</v>
      </c>
      <c r="C223" s="54" t="s">
        <v>219</v>
      </c>
      <c r="D223" s="41" t="s">
        <v>894</v>
      </c>
      <c r="E223" s="41" t="str">
        <f>VLOOKUP(A223,'[1]Acordo início'!$A$3:$F$855,6,FALSE)</f>
        <v>S</v>
      </c>
      <c r="F223" s="44">
        <v>556353.47652384313</v>
      </c>
      <c r="G223" s="45">
        <v>2144997.5</v>
      </c>
      <c r="H223" s="46">
        <v>0</v>
      </c>
      <c r="I223" s="46">
        <v>0</v>
      </c>
      <c r="J223" s="46">
        <v>0</v>
      </c>
      <c r="K223" s="47">
        <v>0</v>
      </c>
      <c r="L223" s="47">
        <v>0</v>
      </c>
      <c r="M223" s="47">
        <v>0</v>
      </c>
      <c r="N223" s="48">
        <v>556353.47652384313</v>
      </c>
      <c r="O223" s="48">
        <v>237874</v>
      </c>
      <c r="P223" s="48">
        <v>281504.05</v>
      </c>
      <c r="Q223" s="48">
        <v>2144997.5</v>
      </c>
      <c r="R223" s="49">
        <v>0</v>
      </c>
      <c r="S223" s="49">
        <v>25493.35</v>
      </c>
      <c r="T223" s="91">
        <v>0</v>
      </c>
      <c r="U223" s="91">
        <v>25493.352635381438</v>
      </c>
      <c r="V223" s="50">
        <f t="shared" si="12"/>
        <v>50986.702635381436</v>
      </c>
      <c r="W223" s="47">
        <v>65466.869911127462</v>
      </c>
      <c r="X223" s="47">
        <v>4569.3424645965779</v>
      </c>
      <c r="Y223" s="47">
        <v>1463.7042331191583</v>
      </c>
      <c r="Z223" s="47">
        <v>65466.869909530265</v>
      </c>
      <c r="AA223" s="47">
        <v>4569.3424645965779</v>
      </c>
      <c r="AB223" s="47">
        <v>1463.7042331191583</v>
      </c>
      <c r="AC223" s="50">
        <f t="shared" si="13"/>
        <v>142999.8332160892</v>
      </c>
      <c r="AD223" s="51">
        <f t="shared" si="14"/>
        <v>505366.7738884617</v>
      </c>
      <c r="AE223" s="51">
        <f t="shared" si="15"/>
        <v>2001997.6667839107</v>
      </c>
    </row>
    <row r="224" spans="1:31" x14ac:dyDescent="0.25">
      <c r="A224" s="53">
        <v>221</v>
      </c>
      <c r="B224" s="42">
        <v>18357079000178</v>
      </c>
      <c r="C224" s="54" t="s">
        <v>220</v>
      </c>
      <c r="D224" s="41" t="s">
        <v>892</v>
      </c>
      <c r="E224" s="41" t="str">
        <f>VLOOKUP(A224,'[1]Acordo início'!$A$3:$F$855,6,FALSE)</f>
        <v>S</v>
      </c>
      <c r="F224" s="44">
        <v>192683.34459345799</v>
      </c>
      <c r="G224" s="45">
        <v>489107.04</v>
      </c>
      <c r="H224" s="46">
        <v>0</v>
      </c>
      <c r="I224" s="46">
        <v>0</v>
      </c>
      <c r="J224" s="46">
        <v>0</v>
      </c>
      <c r="K224" s="47">
        <v>0</v>
      </c>
      <c r="L224" s="47">
        <v>0</v>
      </c>
      <c r="M224" s="47">
        <v>0</v>
      </c>
      <c r="N224" s="48">
        <v>192683.34459345799</v>
      </c>
      <c r="O224" s="48">
        <v>88970.840000000011</v>
      </c>
      <c r="P224" s="48">
        <v>34859.74</v>
      </c>
      <c r="Q224" s="48">
        <v>489107.04</v>
      </c>
      <c r="R224" s="49">
        <v>0</v>
      </c>
      <c r="S224" s="49">
        <v>8829.18</v>
      </c>
      <c r="T224" s="91">
        <v>0</v>
      </c>
      <c r="U224" s="91">
        <v>8829.1790344824531</v>
      </c>
      <c r="V224" s="50">
        <f t="shared" si="12"/>
        <v>17658.359034482455</v>
      </c>
      <c r="W224" s="47">
        <v>14927.899502708258</v>
      </c>
      <c r="X224" s="47">
        <v>1041.9115072639381</v>
      </c>
      <c r="Y224" s="47">
        <v>333.75705487910591</v>
      </c>
      <c r="Z224" s="47">
        <v>14927.89950234406</v>
      </c>
      <c r="AA224" s="47">
        <v>1041.9115072639381</v>
      </c>
      <c r="AB224" s="47">
        <v>333.75705487910591</v>
      </c>
      <c r="AC224" s="50">
        <f t="shared" si="13"/>
        <v>32607.136129338407</v>
      </c>
      <c r="AD224" s="51">
        <f t="shared" si="14"/>
        <v>175024.98555897555</v>
      </c>
      <c r="AE224" s="51">
        <f t="shared" si="15"/>
        <v>456499.90387066157</v>
      </c>
    </row>
    <row r="225" spans="1:31" x14ac:dyDescent="0.25">
      <c r="A225" s="53">
        <v>222</v>
      </c>
      <c r="B225" s="42">
        <v>18307405000132</v>
      </c>
      <c r="C225" s="54" t="s">
        <v>975</v>
      </c>
      <c r="D225" s="41" t="s">
        <v>892</v>
      </c>
      <c r="E225" s="41" t="str">
        <f>VLOOKUP(A225,'[1]Acordo início'!$A$3:$F$855,6,FALSE)</f>
        <v>S</v>
      </c>
      <c r="F225" s="44">
        <v>327886.75427952711</v>
      </c>
      <c r="G225" s="45">
        <v>1043082.85</v>
      </c>
      <c r="H225" s="46">
        <v>0</v>
      </c>
      <c r="I225" s="46">
        <v>0</v>
      </c>
      <c r="J225" s="46">
        <v>0</v>
      </c>
      <c r="K225" s="47">
        <v>0</v>
      </c>
      <c r="L225" s="47">
        <v>0</v>
      </c>
      <c r="M225" s="47">
        <v>0</v>
      </c>
      <c r="N225" s="48">
        <v>327886.75427952711</v>
      </c>
      <c r="O225" s="48">
        <v>134137.55000000002</v>
      </c>
      <c r="P225" s="48">
        <v>58618.69</v>
      </c>
      <c r="Q225" s="48">
        <v>1043082.85</v>
      </c>
      <c r="R225" s="49">
        <v>0</v>
      </c>
      <c r="S225" s="49">
        <v>15024.5</v>
      </c>
      <c r="T225" s="91">
        <v>0</v>
      </c>
      <c r="U225" s="91">
        <v>15024.499718319666</v>
      </c>
      <c r="V225" s="50">
        <f t="shared" si="12"/>
        <v>30048.999718319668</v>
      </c>
      <c r="W225" s="47">
        <v>31835.640372140548</v>
      </c>
      <c r="X225" s="47">
        <v>2222.0085309947235</v>
      </c>
      <c r="Y225" s="47">
        <v>711.77928072655573</v>
      </c>
      <c r="Z225" s="47">
        <v>31835.64037136385</v>
      </c>
      <c r="AA225" s="47">
        <v>2222.0085309947235</v>
      </c>
      <c r="AB225" s="47">
        <v>711.77928072655573</v>
      </c>
      <c r="AC225" s="50">
        <f t="shared" si="13"/>
        <v>69538.856366946944</v>
      </c>
      <c r="AD225" s="51">
        <f t="shared" si="14"/>
        <v>297837.75456120743</v>
      </c>
      <c r="AE225" s="51">
        <f t="shared" si="15"/>
        <v>973543.99363305303</v>
      </c>
    </row>
    <row r="226" spans="1:31" x14ac:dyDescent="0.25">
      <c r="A226" s="53">
        <v>223</v>
      </c>
      <c r="B226" s="42">
        <v>18291351000164</v>
      </c>
      <c r="C226" s="54" t="s">
        <v>976</v>
      </c>
      <c r="D226" s="41" t="s">
        <v>892</v>
      </c>
      <c r="E226" s="41" t="str">
        <f>VLOOKUP(A226,'[1]Acordo início'!$A$3:$F$855,6,FALSE)</f>
        <v>S</v>
      </c>
      <c r="F226" s="44">
        <v>9732334.4454118814</v>
      </c>
      <c r="G226" s="45">
        <v>17014979.239999998</v>
      </c>
      <c r="H226" s="46">
        <v>0</v>
      </c>
      <c r="I226" s="46">
        <v>0</v>
      </c>
      <c r="J226" s="46">
        <v>0</v>
      </c>
      <c r="K226" s="47">
        <v>0</v>
      </c>
      <c r="L226" s="47">
        <v>0</v>
      </c>
      <c r="M226" s="47">
        <v>0</v>
      </c>
      <c r="N226" s="48">
        <v>9732334.4454118814</v>
      </c>
      <c r="O226" s="48">
        <v>3873550.2600000007</v>
      </c>
      <c r="P226" s="48">
        <v>6921296.0800000001</v>
      </c>
      <c r="Q226" s="48">
        <v>17014979.239999998</v>
      </c>
      <c r="R226" s="49">
        <v>0</v>
      </c>
      <c r="S226" s="49">
        <v>445957.19</v>
      </c>
      <c r="T226" s="91">
        <v>0</v>
      </c>
      <c r="U226" s="91">
        <v>445957.19169865106</v>
      </c>
      <c r="V226" s="50">
        <f t="shared" si="12"/>
        <v>891914.38169865101</v>
      </c>
      <c r="W226" s="47">
        <v>519309.4318728965</v>
      </c>
      <c r="X226" s="47">
        <v>36245.854468735262</v>
      </c>
      <c r="Y226" s="47">
        <v>11610.688196379866</v>
      </c>
      <c r="Z226" s="47">
        <v>519309.4318602269</v>
      </c>
      <c r="AA226" s="47">
        <v>36245.854468735262</v>
      </c>
      <c r="AB226" s="47">
        <v>11610.688196379866</v>
      </c>
      <c r="AC226" s="50">
        <f t="shared" si="13"/>
        <v>1134331.9490633537</v>
      </c>
      <c r="AD226" s="51">
        <f t="shared" si="14"/>
        <v>8840420.0637132302</v>
      </c>
      <c r="AE226" s="51">
        <f t="shared" si="15"/>
        <v>15880647.290936645</v>
      </c>
    </row>
    <row r="227" spans="1:31" x14ac:dyDescent="0.25">
      <c r="A227" s="53">
        <v>224</v>
      </c>
      <c r="B227" s="42">
        <v>18243279000108</v>
      </c>
      <c r="C227" s="54" t="s">
        <v>223</v>
      </c>
      <c r="D227" s="41" t="s">
        <v>892</v>
      </c>
      <c r="E227" s="41" t="str">
        <f>VLOOKUP(A227,'[1]Acordo início'!$A$3:$F$855,6,FALSE)</f>
        <v>S</v>
      </c>
      <c r="F227" s="44">
        <v>381561.8216412341</v>
      </c>
      <c r="G227" s="45">
        <v>854057.9</v>
      </c>
      <c r="H227" s="46">
        <v>0</v>
      </c>
      <c r="I227" s="46">
        <v>0</v>
      </c>
      <c r="J227" s="46">
        <v>0</v>
      </c>
      <c r="K227" s="47">
        <v>0</v>
      </c>
      <c r="L227" s="47">
        <v>0</v>
      </c>
      <c r="M227" s="47">
        <v>0</v>
      </c>
      <c r="N227" s="48">
        <v>381561.8216412341</v>
      </c>
      <c r="O227" s="48">
        <v>157841.15</v>
      </c>
      <c r="P227" s="48">
        <v>66535.539999999994</v>
      </c>
      <c r="Q227" s="48">
        <v>854057.9</v>
      </c>
      <c r="R227" s="49">
        <v>0</v>
      </c>
      <c r="S227" s="49">
        <v>17484.009999999998</v>
      </c>
      <c r="T227" s="91">
        <v>0</v>
      </c>
      <c r="U227" s="91">
        <v>17484.010582760548</v>
      </c>
      <c r="V227" s="50">
        <f t="shared" si="12"/>
        <v>34968.020582760546</v>
      </c>
      <c r="W227" s="47">
        <v>26066.462631261686</v>
      </c>
      <c r="X227" s="47">
        <v>1819.3415198333655</v>
      </c>
      <c r="Y227" s="47">
        <v>582.79236119909694</v>
      </c>
      <c r="Z227" s="47">
        <v>26066.462630625745</v>
      </c>
      <c r="AA227" s="47">
        <v>1819.3415198333655</v>
      </c>
      <c r="AB227" s="47">
        <v>582.79236119909694</v>
      </c>
      <c r="AC227" s="50">
        <f t="shared" si="13"/>
        <v>56937.193023952357</v>
      </c>
      <c r="AD227" s="51">
        <f t="shared" si="14"/>
        <v>346593.80105847353</v>
      </c>
      <c r="AE227" s="51">
        <f t="shared" si="15"/>
        <v>797120.70697604772</v>
      </c>
    </row>
    <row r="228" spans="1:31" x14ac:dyDescent="0.25">
      <c r="A228" s="53">
        <v>225</v>
      </c>
      <c r="B228" s="42">
        <v>18080283000194</v>
      </c>
      <c r="C228" s="54" t="s">
        <v>224</v>
      </c>
      <c r="D228" s="41" t="s">
        <v>894</v>
      </c>
      <c r="E228" s="41" t="str">
        <f>VLOOKUP(A228,'[1]Acordo início'!$A$3:$F$855,6,FALSE)</f>
        <v>S</v>
      </c>
      <c r="F228" s="44">
        <v>228546.80955289735</v>
      </c>
      <c r="G228" s="45">
        <v>571574.09</v>
      </c>
      <c r="H228" s="46">
        <v>0</v>
      </c>
      <c r="I228" s="46">
        <v>0</v>
      </c>
      <c r="J228" s="46">
        <v>0</v>
      </c>
      <c r="K228" s="47">
        <v>0</v>
      </c>
      <c r="L228" s="47">
        <v>0</v>
      </c>
      <c r="M228" s="47">
        <v>0</v>
      </c>
      <c r="N228" s="48">
        <v>228546.80955289735</v>
      </c>
      <c r="O228" s="48">
        <v>93672.07</v>
      </c>
      <c r="P228" s="48">
        <v>69368.77</v>
      </c>
      <c r="Q228" s="48">
        <v>571574.09</v>
      </c>
      <c r="R228" s="49">
        <v>0</v>
      </c>
      <c r="S228" s="49">
        <v>10472.52</v>
      </c>
      <c r="T228" s="91">
        <v>0</v>
      </c>
      <c r="U228" s="91">
        <v>10472.522695512764</v>
      </c>
      <c r="V228" s="50">
        <f t="shared" si="12"/>
        <v>20945.042695512762</v>
      </c>
      <c r="W228" s="47">
        <v>17444.853191755192</v>
      </c>
      <c r="X228" s="47">
        <v>1217.5854533132567</v>
      </c>
      <c r="Y228" s="47">
        <v>390.03094996869982</v>
      </c>
      <c r="Z228" s="47">
        <v>17444.853191329588</v>
      </c>
      <c r="AA228" s="47">
        <v>1217.5854533132567</v>
      </c>
      <c r="AB228" s="47">
        <v>390.03094996869982</v>
      </c>
      <c r="AC228" s="50">
        <f t="shared" si="13"/>
        <v>38104.939189648692</v>
      </c>
      <c r="AD228" s="51">
        <f t="shared" si="14"/>
        <v>207601.76685738459</v>
      </c>
      <c r="AE228" s="51">
        <f t="shared" si="15"/>
        <v>533469.15081035125</v>
      </c>
    </row>
    <row r="229" spans="1:31" x14ac:dyDescent="0.25">
      <c r="A229" s="53">
        <v>226</v>
      </c>
      <c r="B229" s="42">
        <v>18303198000148</v>
      </c>
      <c r="C229" s="54" t="s">
        <v>225</v>
      </c>
      <c r="D229" s="41" t="s">
        <v>892</v>
      </c>
      <c r="E229" s="41" t="str">
        <f>VLOOKUP(A229,'[1]Acordo início'!$A$3:$F$855,6,FALSE)</f>
        <v>S</v>
      </c>
      <c r="F229" s="44">
        <v>246625.58553032725</v>
      </c>
      <c r="G229" s="45">
        <v>373835.42</v>
      </c>
      <c r="H229" s="46">
        <v>0</v>
      </c>
      <c r="I229" s="46">
        <v>0</v>
      </c>
      <c r="J229" s="46">
        <v>0</v>
      </c>
      <c r="K229" s="47">
        <v>0</v>
      </c>
      <c r="L229" s="47">
        <v>0</v>
      </c>
      <c r="M229" s="47">
        <v>0</v>
      </c>
      <c r="N229" s="48">
        <v>246625.58553032725</v>
      </c>
      <c r="O229" s="48">
        <v>108829.75</v>
      </c>
      <c r="P229" s="48">
        <v>32394.520000000004</v>
      </c>
      <c r="Q229" s="48">
        <v>373835.42</v>
      </c>
      <c r="R229" s="49">
        <v>0</v>
      </c>
      <c r="S229" s="49">
        <v>11300.93</v>
      </c>
      <c r="T229" s="91">
        <v>0</v>
      </c>
      <c r="U229" s="91">
        <v>11300.932385856329</v>
      </c>
      <c r="V229" s="50">
        <f t="shared" si="12"/>
        <v>22601.86238585633</v>
      </c>
      <c r="W229" s="47">
        <v>11409.726644217762</v>
      </c>
      <c r="X229" s="47">
        <v>796.35621094513044</v>
      </c>
      <c r="Y229" s="47">
        <v>255.09796345151665</v>
      </c>
      <c r="Z229" s="47">
        <v>11409.726643939399</v>
      </c>
      <c r="AA229" s="47">
        <v>796.35621094513044</v>
      </c>
      <c r="AB229" s="47">
        <v>255.09796345151665</v>
      </c>
      <c r="AC229" s="50">
        <f t="shared" si="13"/>
        <v>24922.361636950456</v>
      </c>
      <c r="AD229" s="51">
        <f t="shared" si="14"/>
        <v>224023.72314447092</v>
      </c>
      <c r="AE229" s="51">
        <f t="shared" si="15"/>
        <v>348913.05836304952</v>
      </c>
    </row>
    <row r="230" spans="1:31" x14ac:dyDescent="0.25">
      <c r="A230" s="53">
        <v>227</v>
      </c>
      <c r="B230" s="42">
        <v>18297226000161</v>
      </c>
      <c r="C230" s="54" t="s">
        <v>977</v>
      </c>
      <c r="D230" s="41" t="s">
        <v>892</v>
      </c>
      <c r="E230" s="41" t="str">
        <f>VLOOKUP(A230,'[1]Acordo início'!$A$3:$F$855,6,FALSE)</f>
        <v>S</v>
      </c>
      <c r="F230" s="44">
        <v>321077.30246618332</v>
      </c>
      <c r="G230" s="45">
        <v>564170.28</v>
      </c>
      <c r="H230" s="46">
        <v>0</v>
      </c>
      <c r="I230" s="46">
        <v>0</v>
      </c>
      <c r="J230" s="46">
        <v>0</v>
      </c>
      <c r="K230" s="47">
        <v>0</v>
      </c>
      <c r="L230" s="47">
        <v>0</v>
      </c>
      <c r="M230" s="47">
        <v>0</v>
      </c>
      <c r="N230" s="48">
        <v>321077.30246618332</v>
      </c>
      <c r="O230" s="48">
        <v>136526.13999999998</v>
      </c>
      <c r="P230" s="48">
        <v>77805.37</v>
      </c>
      <c r="Q230" s="48">
        <v>564170.28</v>
      </c>
      <c r="R230" s="49">
        <v>0</v>
      </c>
      <c r="S230" s="49">
        <v>14712.48</v>
      </c>
      <c r="T230" s="91">
        <v>0</v>
      </c>
      <c r="U230" s="91">
        <v>14712.475504117112</v>
      </c>
      <c r="V230" s="50">
        <f t="shared" si="12"/>
        <v>29424.955504117112</v>
      </c>
      <c r="W230" s="47">
        <v>17218.883620417047</v>
      </c>
      <c r="X230" s="47">
        <v>1201.8136230818168</v>
      </c>
      <c r="Y230" s="47">
        <v>384.97873625246797</v>
      </c>
      <c r="Z230" s="47">
        <v>17218.883619996959</v>
      </c>
      <c r="AA230" s="47">
        <v>1201.8136230818168</v>
      </c>
      <c r="AB230" s="47">
        <v>384.97873625246797</v>
      </c>
      <c r="AC230" s="50">
        <f t="shared" si="13"/>
        <v>37611.351959082574</v>
      </c>
      <c r="AD230" s="51">
        <f t="shared" si="14"/>
        <v>291652.34696206619</v>
      </c>
      <c r="AE230" s="51">
        <f t="shared" si="15"/>
        <v>526558.9280409175</v>
      </c>
    </row>
    <row r="231" spans="1:31" x14ac:dyDescent="0.25">
      <c r="A231" s="53">
        <v>228</v>
      </c>
      <c r="B231" s="42">
        <v>18188268000164</v>
      </c>
      <c r="C231" s="54" t="s">
        <v>978</v>
      </c>
      <c r="D231" s="41" t="s">
        <v>892</v>
      </c>
      <c r="E231" s="41" t="str">
        <f>VLOOKUP(A231,'[1]Acordo início'!$A$3:$F$855,6,FALSE)</f>
        <v>S</v>
      </c>
      <c r="F231" s="44">
        <v>196621.23553444387</v>
      </c>
      <c r="G231" s="45">
        <v>349630.66</v>
      </c>
      <c r="H231" s="46">
        <v>0</v>
      </c>
      <c r="I231" s="46">
        <v>0</v>
      </c>
      <c r="J231" s="46">
        <v>0</v>
      </c>
      <c r="K231" s="47">
        <v>0</v>
      </c>
      <c r="L231" s="47">
        <v>0</v>
      </c>
      <c r="M231" s="47">
        <v>0</v>
      </c>
      <c r="N231" s="48">
        <v>196621.23553444387</v>
      </c>
      <c r="O231" s="48">
        <v>78844.09</v>
      </c>
      <c r="P231" s="48">
        <v>29847.22</v>
      </c>
      <c r="Q231" s="48">
        <v>349630.66</v>
      </c>
      <c r="R231" s="49">
        <v>0</v>
      </c>
      <c r="S231" s="49">
        <v>9009.6200000000008</v>
      </c>
      <c r="T231" s="91">
        <v>0</v>
      </c>
      <c r="U231" s="91">
        <v>9009.6219482671841</v>
      </c>
      <c r="V231" s="50">
        <f t="shared" si="12"/>
        <v>18019.241948267183</v>
      </c>
      <c r="W231" s="47">
        <v>10670.979858859866</v>
      </c>
      <c r="X231" s="47">
        <v>744.79445059974535</v>
      </c>
      <c r="Y231" s="47">
        <v>238.58110846212401</v>
      </c>
      <c r="Z231" s="47">
        <v>10670.979858599525</v>
      </c>
      <c r="AA231" s="47">
        <v>744.79445059974535</v>
      </c>
      <c r="AB231" s="47">
        <v>238.58110846212401</v>
      </c>
      <c r="AC231" s="50">
        <f t="shared" si="13"/>
        <v>23308.71083558313</v>
      </c>
      <c r="AD231" s="51">
        <f t="shared" si="14"/>
        <v>178601.99358617669</v>
      </c>
      <c r="AE231" s="51">
        <f t="shared" si="15"/>
        <v>326321.94916441687</v>
      </c>
    </row>
    <row r="232" spans="1:31" x14ac:dyDescent="0.25">
      <c r="A232" s="53">
        <v>229</v>
      </c>
      <c r="B232" s="42">
        <v>17706656000127</v>
      </c>
      <c r="C232" s="54" t="s">
        <v>979</v>
      </c>
      <c r="D232" s="41" t="s">
        <v>894</v>
      </c>
      <c r="E232" s="41" t="str">
        <f>VLOOKUP(A232,'[1]Acordo início'!$A$3:$F$855,6,FALSE)</f>
        <v>S</v>
      </c>
      <c r="F232" s="44">
        <v>324748.53482768254</v>
      </c>
      <c r="G232" s="45">
        <v>674885.71</v>
      </c>
      <c r="H232" s="46">
        <v>0</v>
      </c>
      <c r="I232" s="46">
        <v>0</v>
      </c>
      <c r="J232" s="46">
        <v>0</v>
      </c>
      <c r="K232" s="47">
        <v>0</v>
      </c>
      <c r="L232" s="47">
        <v>0</v>
      </c>
      <c r="M232" s="47">
        <v>0</v>
      </c>
      <c r="N232" s="48">
        <v>324748.53482768254</v>
      </c>
      <c r="O232" s="48">
        <v>133755.78999999998</v>
      </c>
      <c r="P232" s="48">
        <v>114008.73</v>
      </c>
      <c r="Q232" s="48">
        <v>674885.71</v>
      </c>
      <c r="R232" s="49">
        <v>0</v>
      </c>
      <c r="S232" s="49">
        <v>14880.7</v>
      </c>
      <c r="T232" s="91">
        <v>0</v>
      </c>
      <c r="U232" s="91">
        <v>14880.699529215144</v>
      </c>
      <c r="V232" s="50">
        <f t="shared" si="12"/>
        <v>29761.399529215145</v>
      </c>
      <c r="W232" s="47">
        <v>20597.998223356073</v>
      </c>
      <c r="X232" s="47">
        <v>1437.6631736851714</v>
      </c>
      <c r="Y232" s="47">
        <v>460.5287717930542</v>
      </c>
      <c r="Z232" s="47">
        <v>20597.998222853541</v>
      </c>
      <c r="AA232" s="47">
        <v>1437.6631736851714</v>
      </c>
      <c r="AB232" s="47">
        <v>460.5287717930542</v>
      </c>
      <c r="AC232" s="50">
        <f t="shared" si="13"/>
        <v>44992.380337166069</v>
      </c>
      <c r="AD232" s="51">
        <f t="shared" si="14"/>
        <v>294987.13529846742</v>
      </c>
      <c r="AE232" s="51">
        <f t="shared" si="15"/>
        <v>629893.32966283394</v>
      </c>
    </row>
    <row r="233" spans="1:31" x14ac:dyDescent="0.25">
      <c r="A233" s="53">
        <v>230</v>
      </c>
      <c r="B233" s="42">
        <v>18094821000108</v>
      </c>
      <c r="C233" s="54" t="s">
        <v>229</v>
      </c>
      <c r="D233" s="41" t="s">
        <v>892</v>
      </c>
      <c r="E233" s="41" t="str">
        <f>VLOOKUP(A233,'[1]Acordo início'!$A$3:$F$855,6,FALSE)</f>
        <v>S</v>
      </c>
      <c r="F233" s="44">
        <v>616921.61856053304</v>
      </c>
      <c r="G233" s="45">
        <v>1047639.04</v>
      </c>
      <c r="H233" s="46">
        <v>0</v>
      </c>
      <c r="I233" s="46">
        <v>0</v>
      </c>
      <c r="J233" s="46">
        <v>0</v>
      </c>
      <c r="K233" s="47">
        <v>0</v>
      </c>
      <c r="L233" s="47">
        <v>0</v>
      </c>
      <c r="M233" s="47">
        <v>0</v>
      </c>
      <c r="N233" s="48">
        <v>616921.61856053304</v>
      </c>
      <c r="O233" s="48">
        <v>272113.33</v>
      </c>
      <c r="P233" s="48">
        <v>197738.48</v>
      </c>
      <c r="Q233" s="48">
        <v>1047639.04</v>
      </c>
      <c r="R233" s="49">
        <v>0</v>
      </c>
      <c r="S233" s="49">
        <v>28268.720000000001</v>
      </c>
      <c r="T233" s="91">
        <v>0</v>
      </c>
      <c r="U233" s="91">
        <v>28268.719499373758</v>
      </c>
      <c r="V233" s="50">
        <f t="shared" si="12"/>
        <v>56537.439499373759</v>
      </c>
      <c r="W233" s="47">
        <v>31974.698627692014</v>
      </c>
      <c r="X233" s="47">
        <v>2231.7142767101764</v>
      </c>
      <c r="Y233" s="47">
        <v>714.88833661355875</v>
      </c>
      <c r="Z233" s="47">
        <v>31974.698626911926</v>
      </c>
      <c r="AA233" s="47">
        <v>2231.7142767101764</v>
      </c>
      <c r="AB233" s="47">
        <v>714.88833661355875</v>
      </c>
      <c r="AC233" s="50">
        <f t="shared" si="13"/>
        <v>69842.602481251408</v>
      </c>
      <c r="AD233" s="51">
        <f t="shared" si="14"/>
        <v>560384.17906115926</v>
      </c>
      <c r="AE233" s="51">
        <f t="shared" si="15"/>
        <v>977796.43751874869</v>
      </c>
    </row>
    <row r="234" spans="1:31" x14ac:dyDescent="0.25">
      <c r="A234" s="53">
        <v>231</v>
      </c>
      <c r="B234" s="42">
        <v>18307413000189</v>
      </c>
      <c r="C234" s="54" t="s">
        <v>980</v>
      </c>
      <c r="D234" s="41" t="s">
        <v>892</v>
      </c>
      <c r="E234" s="41" t="str">
        <f>VLOOKUP(A234,'[1]Acordo início'!$A$3:$F$855,6,FALSE)</f>
        <v>S</v>
      </c>
      <c r="F234" s="44">
        <v>4.4355472346069291E-4</v>
      </c>
      <c r="G234" s="45">
        <v>639461.31999999995</v>
      </c>
      <c r="H234" s="46">
        <v>0</v>
      </c>
      <c r="I234" s="46">
        <v>0</v>
      </c>
      <c r="J234" s="46">
        <v>0</v>
      </c>
      <c r="K234" s="47">
        <v>0</v>
      </c>
      <c r="L234" s="47">
        <v>0</v>
      </c>
      <c r="M234" s="47">
        <v>0</v>
      </c>
      <c r="N234" s="48">
        <v>4.4355472346069291E-4</v>
      </c>
      <c r="O234" s="48">
        <v>0</v>
      </c>
      <c r="P234" s="48">
        <v>58456.2</v>
      </c>
      <c r="Q234" s="48">
        <v>639461.31999999995</v>
      </c>
      <c r="R234" s="49">
        <v>0</v>
      </c>
      <c r="S234" s="49">
        <v>0</v>
      </c>
      <c r="T234" s="91">
        <v>0</v>
      </c>
      <c r="U234" s="91">
        <v>2.0324663106132196E-5</v>
      </c>
      <c r="V234" s="50">
        <f t="shared" si="12"/>
        <v>2.0324663106132196E-5</v>
      </c>
      <c r="W234" s="47">
        <v>19516.820583271652</v>
      </c>
      <c r="X234" s="47">
        <v>1362.2010214650245</v>
      </c>
      <c r="Y234" s="47">
        <v>436.3558689080736</v>
      </c>
      <c r="Z234" s="47">
        <v>19516.820582795499</v>
      </c>
      <c r="AA234" s="47">
        <v>1362.2010214650245</v>
      </c>
      <c r="AB234" s="47">
        <v>436.3558689080736</v>
      </c>
      <c r="AC234" s="50">
        <f t="shared" si="13"/>
        <v>42630.754946813344</v>
      </c>
      <c r="AD234" s="51">
        <f t="shared" si="14"/>
        <v>4.2323006035456073E-4</v>
      </c>
      <c r="AE234" s="51">
        <f t="shared" si="15"/>
        <v>596830.56505318661</v>
      </c>
    </row>
    <row r="235" spans="1:31" x14ac:dyDescent="0.25">
      <c r="A235" s="53">
        <v>232</v>
      </c>
      <c r="B235" s="42">
        <v>18301010000122</v>
      </c>
      <c r="C235" s="54" t="s">
        <v>981</v>
      </c>
      <c r="D235" s="41" t="s">
        <v>892</v>
      </c>
      <c r="E235" s="41" t="str">
        <f>VLOOKUP(A235,'[1]Acordo início'!$A$3:$F$855,6,FALSE)</f>
        <v>S</v>
      </c>
      <c r="F235" s="44">
        <v>711465.60050201917</v>
      </c>
      <c r="G235" s="45">
        <v>1595805.7</v>
      </c>
      <c r="H235" s="46">
        <v>0</v>
      </c>
      <c r="I235" s="46">
        <v>0</v>
      </c>
      <c r="J235" s="46">
        <v>0</v>
      </c>
      <c r="K235" s="47">
        <v>0</v>
      </c>
      <c r="L235" s="47">
        <v>0</v>
      </c>
      <c r="M235" s="47">
        <v>0</v>
      </c>
      <c r="N235" s="48">
        <v>711465.60050201917</v>
      </c>
      <c r="O235" s="48">
        <v>287089</v>
      </c>
      <c r="P235" s="48">
        <v>299823.81</v>
      </c>
      <c r="Q235" s="48">
        <v>1595805.7</v>
      </c>
      <c r="R235" s="49">
        <v>0</v>
      </c>
      <c r="S235" s="49">
        <v>32600.93</v>
      </c>
      <c r="T235" s="91">
        <v>0</v>
      </c>
      <c r="U235" s="91">
        <v>32600.934849670302</v>
      </c>
      <c r="V235" s="50">
        <f t="shared" si="12"/>
        <v>65201.864849670303</v>
      </c>
      <c r="W235" s="47">
        <v>48705.140292685253</v>
      </c>
      <c r="X235" s="47">
        <v>3399.4364796364489</v>
      </c>
      <c r="Y235" s="47">
        <v>1088.9465178011922</v>
      </c>
      <c r="Z235" s="47">
        <v>48705.140291496988</v>
      </c>
      <c r="AA235" s="47">
        <v>3399.4364796364489</v>
      </c>
      <c r="AB235" s="47">
        <v>1088.9465178011922</v>
      </c>
      <c r="AC235" s="50">
        <f t="shared" si="13"/>
        <v>106387.04657905753</v>
      </c>
      <c r="AD235" s="51">
        <f t="shared" si="14"/>
        <v>646263.73565234884</v>
      </c>
      <c r="AE235" s="51">
        <f t="shared" si="15"/>
        <v>1489418.6534209424</v>
      </c>
    </row>
    <row r="236" spans="1:31" x14ac:dyDescent="0.25">
      <c r="A236" s="53">
        <v>233</v>
      </c>
      <c r="B236" s="42">
        <v>18128249000142</v>
      </c>
      <c r="C236" s="54" t="s">
        <v>232</v>
      </c>
      <c r="D236" s="41" t="s">
        <v>894</v>
      </c>
      <c r="E236" s="41" t="str">
        <f>VLOOKUP(A236,'[1]Acordo início'!$A$3:$F$855,6,FALSE)</f>
        <v>S</v>
      </c>
      <c r="F236" s="44">
        <v>201439.35698881297</v>
      </c>
      <c r="G236" s="45">
        <v>484607.8</v>
      </c>
      <c r="H236" s="46">
        <v>0</v>
      </c>
      <c r="I236" s="46">
        <v>0</v>
      </c>
      <c r="J236" s="46">
        <v>0</v>
      </c>
      <c r="K236" s="47">
        <v>0</v>
      </c>
      <c r="L236" s="47">
        <v>0</v>
      </c>
      <c r="M236" s="47">
        <v>0</v>
      </c>
      <c r="N236" s="48">
        <v>201439.35698881297</v>
      </c>
      <c r="O236" s="48">
        <v>94102.080000000002</v>
      </c>
      <c r="P236" s="48">
        <v>67648.700000000012</v>
      </c>
      <c r="Q236" s="48">
        <v>484607.8</v>
      </c>
      <c r="R236" s="49">
        <v>0</v>
      </c>
      <c r="S236" s="49">
        <v>9230.4</v>
      </c>
      <c r="T236" s="91">
        <v>0</v>
      </c>
      <c r="U236" s="91">
        <v>9230.3989802429405</v>
      </c>
      <c r="V236" s="50">
        <f t="shared" si="12"/>
        <v>18460.79898024294</v>
      </c>
      <c r="W236" s="47">
        <v>14790.579533589636</v>
      </c>
      <c r="X236" s="47">
        <v>1032.3270874347543</v>
      </c>
      <c r="Y236" s="47">
        <v>330.68686349278221</v>
      </c>
      <c r="Z236" s="47">
        <v>14790.579533228791</v>
      </c>
      <c r="AA236" s="47">
        <v>1032.3270874347543</v>
      </c>
      <c r="AB236" s="47">
        <v>330.68686349278221</v>
      </c>
      <c r="AC236" s="50">
        <f t="shared" si="13"/>
        <v>32307.186968673497</v>
      </c>
      <c r="AD236" s="51">
        <f t="shared" si="14"/>
        <v>182978.55800857002</v>
      </c>
      <c r="AE236" s="51">
        <f t="shared" si="15"/>
        <v>452300.6130313265</v>
      </c>
    </row>
    <row r="237" spans="1:31" x14ac:dyDescent="0.25">
      <c r="A237" s="53">
        <v>234</v>
      </c>
      <c r="B237" s="42">
        <v>18306647000101</v>
      </c>
      <c r="C237" s="54" t="s">
        <v>982</v>
      </c>
      <c r="D237" s="41" t="s">
        <v>892</v>
      </c>
      <c r="E237" s="41" t="str">
        <f>VLOOKUP(A237,'[1]Acordo início'!$A$3:$F$855,6,FALSE)</f>
        <v>S</v>
      </c>
      <c r="F237" s="44">
        <v>188688.75401172362</v>
      </c>
      <c r="G237" s="45">
        <v>314035.42</v>
      </c>
      <c r="H237" s="46">
        <v>0</v>
      </c>
      <c r="I237" s="46">
        <v>0</v>
      </c>
      <c r="J237" s="46">
        <v>0</v>
      </c>
      <c r="K237" s="47">
        <v>0</v>
      </c>
      <c r="L237" s="47">
        <v>0</v>
      </c>
      <c r="M237" s="47">
        <v>0</v>
      </c>
      <c r="N237" s="48">
        <v>188688.75401172362</v>
      </c>
      <c r="O237" s="48">
        <v>145763.24</v>
      </c>
      <c r="P237" s="48">
        <v>29452.59</v>
      </c>
      <c r="Q237" s="48">
        <v>314035.42</v>
      </c>
      <c r="R237" s="49">
        <v>0</v>
      </c>
      <c r="S237" s="49">
        <v>8646.14</v>
      </c>
      <c r="T237" s="91">
        <v>0</v>
      </c>
      <c r="U237" s="91">
        <v>8646.1380171594265</v>
      </c>
      <c r="V237" s="50">
        <f t="shared" si="12"/>
        <v>17292.278017159428</v>
      </c>
      <c r="W237" s="47">
        <v>9584.587509769688</v>
      </c>
      <c r="X237" s="47">
        <v>668.96833121066447</v>
      </c>
      <c r="Y237" s="47">
        <v>214.29161543534224</v>
      </c>
      <c r="Z237" s="47">
        <v>9584.5875095358533</v>
      </c>
      <c r="AA237" s="47">
        <v>668.96833121066447</v>
      </c>
      <c r="AB237" s="47">
        <v>214.29161543534224</v>
      </c>
      <c r="AC237" s="50">
        <f t="shared" si="13"/>
        <v>20935.694912597555</v>
      </c>
      <c r="AD237" s="51">
        <f t="shared" si="14"/>
        <v>171396.47599456419</v>
      </c>
      <c r="AE237" s="51">
        <f t="shared" si="15"/>
        <v>293099.72508740245</v>
      </c>
    </row>
    <row r="238" spans="1:31" x14ac:dyDescent="0.25">
      <c r="A238" s="53">
        <v>235</v>
      </c>
      <c r="B238" s="42">
        <v>18158261000108</v>
      </c>
      <c r="C238" s="54" t="s">
        <v>234</v>
      </c>
      <c r="D238" s="41" t="s">
        <v>892</v>
      </c>
      <c r="E238" s="41" t="str">
        <f>VLOOKUP(A238,'[1]Acordo início'!$A$3:$F$855,6,FALSE)</f>
        <v>S</v>
      </c>
      <c r="F238" s="44">
        <v>303325.79147068283</v>
      </c>
      <c r="G238" s="45">
        <v>35310.480000000003</v>
      </c>
      <c r="H238" s="46">
        <v>0</v>
      </c>
      <c r="I238" s="46">
        <v>0</v>
      </c>
      <c r="J238" s="46">
        <v>0</v>
      </c>
      <c r="K238" s="47">
        <v>0</v>
      </c>
      <c r="L238" s="47">
        <v>0</v>
      </c>
      <c r="M238" s="47">
        <v>0</v>
      </c>
      <c r="N238" s="48">
        <v>303325.79147068283</v>
      </c>
      <c r="O238" s="48">
        <v>133737.88</v>
      </c>
      <c r="P238" s="48">
        <v>21518.98</v>
      </c>
      <c r="Q238" s="48">
        <v>35310.480000000003</v>
      </c>
      <c r="R238" s="49">
        <v>0</v>
      </c>
      <c r="S238" s="49">
        <v>13899.06</v>
      </c>
      <c r="T238" s="91">
        <v>0</v>
      </c>
      <c r="U238" s="91">
        <v>13899.061822501068</v>
      </c>
      <c r="V238" s="50">
        <f t="shared" si="12"/>
        <v>27798.121822501067</v>
      </c>
      <c r="W238" s="47">
        <v>1077.7012175115099</v>
      </c>
      <c r="X238" s="47">
        <v>75.219510937482184</v>
      </c>
      <c r="Y238" s="47">
        <v>24.095177243858878</v>
      </c>
      <c r="Z238" s="47">
        <v>1077.7012174852173</v>
      </c>
      <c r="AA238" s="47">
        <v>75.219510937482184</v>
      </c>
      <c r="AB238" s="47">
        <v>24.095177243858878</v>
      </c>
      <c r="AC238" s="50">
        <f t="shared" si="13"/>
        <v>2354.0318113594094</v>
      </c>
      <c r="AD238" s="51">
        <f t="shared" si="14"/>
        <v>275527.66964818176</v>
      </c>
      <c r="AE238" s="51">
        <f t="shared" si="15"/>
        <v>32956.448188640592</v>
      </c>
    </row>
    <row r="239" spans="1:31" x14ac:dyDescent="0.25">
      <c r="A239" s="53">
        <v>236</v>
      </c>
      <c r="B239" s="42">
        <v>20347225000126</v>
      </c>
      <c r="C239" s="54" t="s">
        <v>983</v>
      </c>
      <c r="D239" s="41" t="s">
        <v>892</v>
      </c>
      <c r="E239" s="41" t="str">
        <f>VLOOKUP(A239,'[1]Acordo início'!$A$3:$F$855,6,FALSE)</f>
        <v>S</v>
      </c>
      <c r="F239" s="44">
        <v>1283412.2403119663</v>
      </c>
      <c r="G239" s="45">
        <v>3433317.3</v>
      </c>
      <c r="H239" s="46">
        <v>0</v>
      </c>
      <c r="I239" s="46">
        <v>0</v>
      </c>
      <c r="J239" s="46">
        <v>0</v>
      </c>
      <c r="K239" s="47">
        <v>0</v>
      </c>
      <c r="L239" s="47">
        <v>0</v>
      </c>
      <c r="M239" s="47">
        <v>0</v>
      </c>
      <c r="N239" s="48">
        <v>1283412.2403119663</v>
      </c>
      <c r="O239" s="48">
        <v>547730.07000000007</v>
      </c>
      <c r="P239" s="48">
        <v>552342.31000000006</v>
      </c>
      <c r="Q239" s="48">
        <v>3433317.3</v>
      </c>
      <c r="R239" s="49">
        <v>0</v>
      </c>
      <c r="S239" s="49">
        <v>58808.800000000003</v>
      </c>
      <c r="T239" s="91">
        <v>0</v>
      </c>
      <c r="U239" s="91">
        <v>58808.800878294984</v>
      </c>
      <c r="V239" s="50">
        <f t="shared" si="12"/>
        <v>117617.60087829499</v>
      </c>
      <c r="W239" s="47">
        <v>104787.31887064518</v>
      </c>
      <c r="X239" s="47">
        <v>7313.7626178990067</v>
      </c>
      <c r="Y239" s="47">
        <v>2342.8284018524719</v>
      </c>
      <c r="Z239" s="47">
        <v>104787.31886808868</v>
      </c>
      <c r="AA239" s="47">
        <v>7313.7626178990067</v>
      </c>
      <c r="AB239" s="47">
        <v>2342.8284018524719</v>
      </c>
      <c r="AC239" s="50">
        <f t="shared" si="13"/>
        <v>228887.81977823685</v>
      </c>
      <c r="AD239" s="51">
        <f t="shared" si="14"/>
        <v>1165794.6394336713</v>
      </c>
      <c r="AE239" s="51">
        <f t="shared" si="15"/>
        <v>3204429.4802217628</v>
      </c>
    </row>
    <row r="240" spans="1:31" x14ac:dyDescent="0.25">
      <c r="A240" s="53">
        <v>237</v>
      </c>
      <c r="B240" s="42">
        <v>18080655000182</v>
      </c>
      <c r="C240" s="54" t="s">
        <v>236</v>
      </c>
      <c r="D240" s="41" t="s">
        <v>894</v>
      </c>
      <c r="E240" s="41" t="str">
        <f>VLOOKUP(A240,'[1]Acordo início'!$A$3:$F$855,6,FALSE)</f>
        <v>S</v>
      </c>
      <c r="F240" s="44">
        <v>435873.7936088366</v>
      </c>
      <c r="G240" s="45">
        <v>1776458.65</v>
      </c>
      <c r="H240" s="46">
        <v>0</v>
      </c>
      <c r="I240" s="46">
        <v>0</v>
      </c>
      <c r="J240" s="46">
        <v>0</v>
      </c>
      <c r="K240" s="47">
        <v>0</v>
      </c>
      <c r="L240" s="47">
        <v>0</v>
      </c>
      <c r="M240" s="47">
        <v>0</v>
      </c>
      <c r="N240" s="48">
        <v>435873.7936088366</v>
      </c>
      <c r="O240" s="48">
        <v>174669.09000000003</v>
      </c>
      <c r="P240" s="48">
        <v>94881.819999999992</v>
      </c>
      <c r="Q240" s="48">
        <v>1776458.65</v>
      </c>
      <c r="R240" s="49">
        <v>0</v>
      </c>
      <c r="S240" s="49">
        <v>19972.71</v>
      </c>
      <c r="T240" s="91">
        <v>0</v>
      </c>
      <c r="U240" s="91">
        <v>19972.705831587136</v>
      </c>
      <c r="V240" s="50">
        <f t="shared" si="12"/>
        <v>39945.415831587132</v>
      </c>
      <c r="W240" s="47">
        <v>54218.798494624265</v>
      </c>
      <c r="X240" s="47">
        <v>3784.2691834390316</v>
      </c>
      <c r="Y240" s="47">
        <v>1212.2205472622916</v>
      </c>
      <c r="Z240" s="47">
        <v>54218.798493301489</v>
      </c>
      <c r="AA240" s="47">
        <v>3784.2691834390316</v>
      </c>
      <c r="AB240" s="47">
        <v>1212.2205472622916</v>
      </c>
      <c r="AC240" s="50">
        <f t="shared" si="13"/>
        <v>118430.57644932839</v>
      </c>
      <c r="AD240" s="51">
        <f t="shared" si="14"/>
        <v>395928.37777724944</v>
      </c>
      <c r="AE240" s="51">
        <f t="shared" si="15"/>
        <v>1658028.0735506716</v>
      </c>
    </row>
    <row r="241" spans="1:31" x14ac:dyDescent="0.25">
      <c r="A241" s="53">
        <v>238</v>
      </c>
      <c r="B241" s="42">
        <v>17697152000198</v>
      </c>
      <c r="C241" s="54" t="s">
        <v>237</v>
      </c>
      <c r="D241" s="41" t="s">
        <v>892</v>
      </c>
      <c r="E241" s="41" t="str">
        <f>VLOOKUP(A241,'[1]Acordo início'!$A$3:$F$855,6,FALSE)</f>
        <v>S</v>
      </c>
      <c r="F241" s="44">
        <v>289526.44290144218</v>
      </c>
      <c r="G241" s="45">
        <v>779905.9</v>
      </c>
      <c r="H241" s="46">
        <v>0</v>
      </c>
      <c r="I241" s="46">
        <v>0</v>
      </c>
      <c r="J241" s="46">
        <v>0</v>
      </c>
      <c r="K241" s="47">
        <v>0</v>
      </c>
      <c r="L241" s="47">
        <v>0</v>
      </c>
      <c r="M241" s="47">
        <v>0</v>
      </c>
      <c r="N241" s="48">
        <v>289526.44290144218</v>
      </c>
      <c r="O241" s="48">
        <v>125327.02</v>
      </c>
      <c r="P241" s="48">
        <v>36096.36</v>
      </c>
      <c r="Q241" s="48">
        <v>779905.9</v>
      </c>
      <c r="R241" s="49">
        <v>0</v>
      </c>
      <c r="S241" s="49">
        <v>13266.75</v>
      </c>
      <c r="T241" s="91">
        <v>0</v>
      </c>
      <c r="U241" s="91">
        <v>13266.745005839419</v>
      </c>
      <c r="V241" s="50">
        <f t="shared" si="12"/>
        <v>26533.495005839417</v>
      </c>
      <c r="W241" s="47">
        <v>23803.290194721751</v>
      </c>
      <c r="X241" s="47">
        <v>1661.3805552565525</v>
      </c>
      <c r="Y241" s="47">
        <v>532.19249167518285</v>
      </c>
      <c r="Z241" s="47">
        <v>23803.290194141024</v>
      </c>
      <c r="AA241" s="47">
        <v>1661.3805552565525</v>
      </c>
      <c r="AB241" s="47">
        <v>532.19249167518285</v>
      </c>
      <c r="AC241" s="50">
        <f t="shared" si="13"/>
        <v>51993.726482726241</v>
      </c>
      <c r="AD241" s="51">
        <f t="shared" si="14"/>
        <v>262992.94789560279</v>
      </c>
      <c r="AE241" s="51">
        <f t="shared" si="15"/>
        <v>727912.17351727374</v>
      </c>
    </row>
    <row r="242" spans="1:31" x14ac:dyDescent="0.25">
      <c r="A242" s="53">
        <v>239</v>
      </c>
      <c r="B242" s="42">
        <v>20356747000194</v>
      </c>
      <c r="C242" s="54" t="s">
        <v>238</v>
      </c>
      <c r="D242" s="41" t="s">
        <v>894</v>
      </c>
      <c r="E242" s="41" t="str">
        <f>VLOOKUP(A242,'[1]Acordo início'!$A$3:$F$855,6,FALSE)</f>
        <v>S</v>
      </c>
      <c r="F242" s="44">
        <v>457469.51195435016</v>
      </c>
      <c r="G242" s="45">
        <v>1384740.18</v>
      </c>
      <c r="H242" s="46">
        <v>0</v>
      </c>
      <c r="I242" s="46">
        <v>0</v>
      </c>
      <c r="J242" s="46">
        <v>0</v>
      </c>
      <c r="K242" s="47">
        <v>0</v>
      </c>
      <c r="L242" s="47">
        <v>0</v>
      </c>
      <c r="M242" s="47">
        <v>0</v>
      </c>
      <c r="N242" s="48">
        <v>457469.51195435016</v>
      </c>
      <c r="O242" s="48">
        <v>210880.13</v>
      </c>
      <c r="P242" s="48">
        <v>345391.74</v>
      </c>
      <c r="Q242" s="48">
        <v>1384740.18</v>
      </c>
      <c r="R242" s="49">
        <v>0</v>
      </c>
      <c r="S242" s="49">
        <v>20962.27</v>
      </c>
      <c r="T242" s="91">
        <v>0</v>
      </c>
      <c r="U242" s="91">
        <v>20962.269636663779</v>
      </c>
      <c r="V242" s="50">
        <f t="shared" si="12"/>
        <v>41924.53963666378</v>
      </c>
      <c r="W242" s="47">
        <v>42263.268396504936</v>
      </c>
      <c r="X242" s="47">
        <v>2949.8179344598316</v>
      </c>
      <c r="Y242" s="47">
        <v>944.91954390660214</v>
      </c>
      <c r="Z242" s="47">
        <v>42263.268395473831</v>
      </c>
      <c r="AA242" s="47">
        <v>2949.8179344598316</v>
      </c>
      <c r="AB242" s="47">
        <v>944.91954390660214</v>
      </c>
      <c r="AC242" s="50">
        <f t="shared" si="13"/>
        <v>92316.011748711622</v>
      </c>
      <c r="AD242" s="51">
        <f t="shared" si="14"/>
        <v>415544.97231768636</v>
      </c>
      <c r="AE242" s="51">
        <f t="shared" si="15"/>
        <v>1292424.1682512884</v>
      </c>
    </row>
    <row r="243" spans="1:31" x14ac:dyDescent="0.25">
      <c r="A243" s="53">
        <v>240</v>
      </c>
      <c r="B243" s="42">
        <v>18133306000181</v>
      </c>
      <c r="C243" s="54" t="s">
        <v>984</v>
      </c>
      <c r="D243" s="41" t="s">
        <v>894</v>
      </c>
      <c r="E243" s="41" t="str">
        <f>VLOOKUP(A243,'[1]Acordo início'!$A$3:$F$855,6,FALSE)</f>
        <v>S</v>
      </c>
      <c r="F243" s="44">
        <v>776453.91914637131</v>
      </c>
      <c r="G243" s="45">
        <v>1644329.13</v>
      </c>
      <c r="H243" s="46">
        <v>0</v>
      </c>
      <c r="I243" s="46">
        <v>0</v>
      </c>
      <c r="J243" s="46">
        <v>0</v>
      </c>
      <c r="K243" s="47">
        <v>0</v>
      </c>
      <c r="L243" s="47">
        <v>0</v>
      </c>
      <c r="M243" s="47">
        <v>0</v>
      </c>
      <c r="N243" s="48">
        <v>776453.91914637131</v>
      </c>
      <c r="O243" s="48">
        <v>349287.03</v>
      </c>
      <c r="P243" s="48">
        <v>448677.51999999996</v>
      </c>
      <c r="Q243" s="48">
        <v>1644329.13</v>
      </c>
      <c r="R243" s="49">
        <v>0</v>
      </c>
      <c r="S243" s="49">
        <v>35578.839999999997</v>
      </c>
      <c r="T243" s="91">
        <v>0</v>
      </c>
      <c r="U243" s="91">
        <v>35578.844028440399</v>
      </c>
      <c r="V243" s="50">
        <f t="shared" si="12"/>
        <v>71157.684028440388</v>
      </c>
      <c r="W243" s="47">
        <v>50186.110285973962</v>
      </c>
      <c r="X243" s="47">
        <v>3502.8026416098842</v>
      </c>
      <c r="Y243" s="47">
        <v>1122.0579534210992</v>
      </c>
      <c r="Z243" s="47">
        <v>50186.110284749564</v>
      </c>
      <c r="AA243" s="47">
        <v>3502.8026416098842</v>
      </c>
      <c r="AB243" s="47">
        <v>1122.0579534210992</v>
      </c>
      <c r="AC243" s="50">
        <f t="shared" si="13"/>
        <v>109621.9417607855</v>
      </c>
      <c r="AD243" s="51">
        <f t="shared" si="14"/>
        <v>705296.23511793092</v>
      </c>
      <c r="AE243" s="51">
        <f t="shared" si="15"/>
        <v>1534707.1882392145</v>
      </c>
    </row>
    <row r="244" spans="1:31" x14ac:dyDescent="0.25">
      <c r="A244" s="53">
        <v>241</v>
      </c>
      <c r="B244" s="42">
        <v>18715466000139</v>
      </c>
      <c r="C244" s="54" t="s">
        <v>240</v>
      </c>
      <c r="D244" s="41" t="s">
        <v>894</v>
      </c>
      <c r="E244" s="41" t="str">
        <f>VLOOKUP(A244,'[1]Acordo início'!$A$3:$F$855,6,FALSE)</f>
        <v>S</v>
      </c>
      <c r="F244" s="44">
        <v>1652441.3781956406</v>
      </c>
      <c r="G244" s="45">
        <v>10698561.59</v>
      </c>
      <c r="H244" s="46">
        <v>0</v>
      </c>
      <c r="I244" s="46">
        <v>0</v>
      </c>
      <c r="J244" s="46">
        <v>0</v>
      </c>
      <c r="K244" s="47">
        <v>0</v>
      </c>
      <c r="L244" s="47">
        <v>0</v>
      </c>
      <c r="M244" s="47">
        <v>0</v>
      </c>
      <c r="N244" s="48">
        <v>1652441.3781956406</v>
      </c>
      <c r="O244" s="48">
        <v>723109.12999999989</v>
      </c>
      <c r="P244" s="48">
        <v>568695.69999999995</v>
      </c>
      <c r="Q244" s="48">
        <v>10698561.59</v>
      </c>
      <c r="R244" s="49">
        <v>0</v>
      </c>
      <c r="S244" s="49">
        <v>75718.539999999994</v>
      </c>
      <c r="T244" s="91">
        <v>0</v>
      </c>
      <c r="U244" s="91">
        <v>75718.536040875799</v>
      </c>
      <c r="V244" s="50">
        <f t="shared" si="12"/>
        <v>151437.07604087581</v>
      </c>
      <c r="W244" s="47">
        <v>326527.81215437572</v>
      </c>
      <c r="X244" s="47">
        <v>22790.419031400856</v>
      </c>
      <c r="Y244" s="47">
        <v>7300.4886522039324</v>
      </c>
      <c r="Z244" s="47">
        <v>326527.81214640941</v>
      </c>
      <c r="AA244" s="47">
        <v>22790.419031400856</v>
      </c>
      <c r="AB244" s="47">
        <v>7300.4886522039324</v>
      </c>
      <c r="AC244" s="50">
        <f t="shared" si="13"/>
        <v>713237.43966799474</v>
      </c>
      <c r="AD244" s="51">
        <f t="shared" si="14"/>
        <v>1501004.3021547648</v>
      </c>
      <c r="AE244" s="51">
        <f t="shared" si="15"/>
        <v>9985324.1503320057</v>
      </c>
    </row>
    <row r="245" spans="1:31" x14ac:dyDescent="0.25">
      <c r="A245" s="53">
        <v>242</v>
      </c>
      <c r="B245" s="42">
        <v>18114264000131</v>
      </c>
      <c r="C245" s="54" t="s">
        <v>241</v>
      </c>
      <c r="D245" s="41" t="s">
        <v>894</v>
      </c>
      <c r="E245" s="41" t="str">
        <f>VLOOKUP(A245,'[1]Acordo início'!$A$3:$F$855,6,FALSE)</f>
        <v>S</v>
      </c>
      <c r="F245" s="44">
        <v>883957.67126534344</v>
      </c>
      <c r="G245" s="45">
        <v>2263458.4500000002</v>
      </c>
      <c r="H245" s="46">
        <v>0</v>
      </c>
      <c r="I245" s="46">
        <v>0</v>
      </c>
      <c r="J245" s="46">
        <v>0</v>
      </c>
      <c r="K245" s="47">
        <v>0</v>
      </c>
      <c r="L245" s="47">
        <v>0</v>
      </c>
      <c r="M245" s="47">
        <v>0</v>
      </c>
      <c r="N245" s="48">
        <v>883957.67126534344</v>
      </c>
      <c r="O245" s="48">
        <v>352005.57</v>
      </c>
      <c r="P245" s="48">
        <v>385447.59</v>
      </c>
      <c r="Q245" s="48">
        <v>2263458.4500000002</v>
      </c>
      <c r="R245" s="49">
        <v>0</v>
      </c>
      <c r="S245" s="49">
        <v>40504.9</v>
      </c>
      <c r="T245" s="91">
        <v>0</v>
      </c>
      <c r="U245" s="91">
        <v>40504.904847758626</v>
      </c>
      <c r="V245" s="50">
        <f t="shared" si="12"/>
        <v>81009.804847758627</v>
      </c>
      <c r="W245" s="47">
        <v>69082.383503416146</v>
      </c>
      <c r="X245" s="47">
        <v>4821.6917797692404</v>
      </c>
      <c r="Y245" s="47">
        <v>1544.5396626595787</v>
      </c>
      <c r="Z245" s="47">
        <v>69082.383501730743</v>
      </c>
      <c r="AA245" s="47">
        <v>4821.6917797692404</v>
      </c>
      <c r="AB245" s="47">
        <v>1544.5396626595787</v>
      </c>
      <c r="AC245" s="50">
        <f t="shared" si="13"/>
        <v>150897.22989000453</v>
      </c>
      <c r="AD245" s="51">
        <f t="shared" si="14"/>
        <v>802947.86641758482</v>
      </c>
      <c r="AE245" s="51">
        <f t="shared" si="15"/>
        <v>2112561.2201099955</v>
      </c>
    </row>
    <row r="246" spans="1:31" x14ac:dyDescent="0.25">
      <c r="A246" s="53">
        <v>243</v>
      </c>
      <c r="B246" s="42">
        <v>18650952000116</v>
      </c>
      <c r="C246" s="54" t="s">
        <v>242</v>
      </c>
      <c r="D246" s="41" t="s">
        <v>892</v>
      </c>
      <c r="E246" s="41" t="str">
        <f>VLOOKUP(A246,'[1]Acordo início'!$A$3:$F$855,6,FALSE)</f>
        <v>S</v>
      </c>
      <c r="F246" s="44">
        <v>721242.06996970729</v>
      </c>
      <c r="G246" s="45">
        <v>2749034.45</v>
      </c>
      <c r="H246" s="46">
        <v>0</v>
      </c>
      <c r="I246" s="46">
        <v>0</v>
      </c>
      <c r="J246" s="46">
        <v>0</v>
      </c>
      <c r="K246" s="47">
        <v>0</v>
      </c>
      <c r="L246" s="47">
        <v>0</v>
      </c>
      <c r="M246" s="47">
        <v>0</v>
      </c>
      <c r="N246" s="48">
        <v>721242.06996970729</v>
      </c>
      <c r="O246" s="48">
        <v>294278.95</v>
      </c>
      <c r="P246" s="48">
        <v>264849.06</v>
      </c>
      <c r="Q246" s="48">
        <v>2749034.45</v>
      </c>
      <c r="R246" s="49">
        <v>0</v>
      </c>
      <c r="S246" s="49">
        <v>33048.910000000003</v>
      </c>
      <c r="T246" s="91">
        <v>0</v>
      </c>
      <c r="U246" s="91">
        <v>33048.914406167474</v>
      </c>
      <c r="V246" s="50">
        <f t="shared" si="12"/>
        <v>66097.824406167478</v>
      </c>
      <c r="W246" s="47">
        <v>83902.513004607492</v>
      </c>
      <c r="X246" s="47">
        <v>5856.08134433133</v>
      </c>
      <c r="Y246" s="47">
        <v>1875.8872025024884</v>
      </c>
      <c r="Z246" s="47">
        <v>83902.513002560518</v>
      </c>
      <c r="AA246" s="47">
        <v>5856.08134433133</v>
      </c>
      <c r="AB246" s="47">
        <v>1875.8872025024884</v>
      </c>
      <c r="AC246" s="50">
        <f t="shared" si="13"/>
        <v>183268.96310083565</v>
      </c>
      <c r="AD246" s="51">
        <f t="shared" si="14"/>
        <v>655144.24556353979</v>
      </c>
      <c r="AE246" s="51">
        <f t="shared" si="15"/>
        <v>2565765.4868991645</v>
      </c>
    </row>
    <row r="247" spans="1:31" x14ac:dyDescent="0.25">
      <c r="A247" s="53">
        <v>244</v>
      </c>
      <c r="B247" s="42">
        <v>18675900000102</v>
      </c>
      <c r="C247" s="54" t="s">
        <v>985</v>
      </c>
      <c r="D247" s="41" t="s">
        <v>892</v>
      </c>
      <c r="E247" s="41" t="str">
        <f>VLOOKUP(A247,'[1]Acordo início'!$A$3:$F$855,6,FALSE)</f>
        <v>S</v>
      </c>
      <c r="F247" s="44">
        <v>359689.44613366219</v>
      </c>
      <c r="G247" s="45">
        <v>734343.99</v>
      </c>
      <c r="H247" s="46">
        <v>0</v>
      </c>
      <c r="I247" s="46">
        <v>0</v>
      </c>
      <c r="J247" s="46">
        <v>0</v>
      </c>
      <c r="K247" s="47">
        <v>0</v>
      </c>
      <c r="L247" s="47">
        <v>0</v>
      </c>
      <c r="M247" s="47">
        <v>0</v>
      </c>
      <c r="N247" s="48">
        <v>359689.44613366219</v>
      </c>
      <c r="O247" s="48">
        <v>156361.98000000001</v>
      </c>
      <c r="P247" s="48">
        <v>93086.889999999985</v>
      </c>
      <c r="Q247" s="48">
        <v>734343.99</v>
      </c>
      <c r="R247" s="49">
        <v>0</v>
      </c>
      <c r="S247" s="49">
        <v>16481.77</v>
      </c>
      <c r="T247" s="91">
        <v>0</v>
      </c>
      <c r="U247" s="91">
        <v>16481.7697317247</v>
      </c>
      <c r="V247" s="50">
        <f t="shared" si="12"/>
        <v>32963.539731724697</v>
      </c>
      <c r="W247" s="47">
        <v>22412.707939792628</v>
      </c>
      <c r="X247" s="47">
        <v>1564.3231190817692</v>
      </c>
      <c r="Y247" s="47">
        <v>501.10193952562634</v>
      </c>
      <c r="Z247" s="47">
        <v>22412.707939245822</v>
      </c>
      <c r="AA247" s="47">
        <v>1564.3231190817692</v>
      </c>
      <c r="AB247" s="47">
        <v>501.10193952562634</v>
      </c>
      <c r="AC247" s="50">
        <f t="shared" si="13"/>
        <v>48956.265996253242</v>
      </c>
      <c r="AD247" s="51">
        <f t="shared" si="14"/>
        <v>326725.90640193748</v>
      </c>
      <c r="AE247" s="51">
        <f t="shared" si="15"/>
        <v>685387.72400374676</v>
      </c>
    </row>
    <row r="248" spans="1:31" x14ac:dyDescent="0.25">
      <c r="A248" s="53">
        <v>245</v>
      </c>
      <c r="B248" s="42">
        <v>18675918000104</v>
      </c>
      <c r="C248" s="54" t="s">
        <v>244</v>
      </c>
      <c r="D248" s="41" t="s">
        <v>892</v>
      </c>
      <c r="E248" s="41" t="str">
        <f>VLOOKUP(A248,'[1]Acordo início'!$A$3:$F$855,6,FALSE)</f>
        <v>S</v>
      </c>
      <c r="F248" s="44">
        <v>538582.58559984085</v>
      </c>
      <c r="G248" s="45">
        <v>935101.13</v>
      </c>
      <c r="H248" s="46">
        <v>0</v>
      </c>
      <c r="I248" s="46">
        <v>0</v>
      </c>
      <c r="J248" s="46">
        <v>0</v>
      </c>
      <c r="K248" s="47">
        <v>0</v>
      </c>
      <c r="L248" s="47">
        <v>0</v>
      </c>
      <c r="M248" s="47">
        <v>0</v>
      </c>
      <c r="N248" s="48">
        <v>538582.58559984085</v>
      </c>
      <c r="O248" s="48">
        <v>252477.56</v>
      </c>
      <c r="P248" s="48">
        <v>298719.44</v>
      </c>
      <c r="Q248" s="48">
        <v>935101.13</v>
      </c>
      <c r="R248" s="49">
        <v>0</v>
      </c>
      <c r="S248" s="49">
        <v>24679.05</v>
      </c>
      <c r="T248" s="91">
        <v>0</v>
      </c>
      <c r="U248" s="91">
        <v>24679.050922374929</v>
      </c>
      <c r="V248" s="50">
        <f t="shared" si="12"/>
        <v>49358.100922374928</v>
      </c>
      <c r="W248" s="47">
        <v>28539.960662415284</v>
      </c>
      <c r="X248" s="47">
        <v>1991.9824236246907</v>
      </c>
      <c r="Y248" s="47">
        <v>638.09467737407647</v>
      </c>
      <c r="Z248" s="47">
        <v>28539.960661718993</v>
      </c>
      <c r="AA248" s="47">
        <v>1991.9824236246907</v>
      </c>
      <c r="AB248" s="47">
        <v>638.09467737407647</v>
      </c>
      <c r="AC248" s="50">
        <f t="shared" si="13"/>
        <v>62340.075526131819</v>
      </c>
      <c r="AD248" s="51">
        <f t="shared" si="14"/>
        <v>489224.48467746592</v>
      </c>
      <c r="AE248" s="51">
        <f t="shared" si="15"/>
        <v>872761.05447386822</v>
      </c>
    </row>
    <row r="249" spans="1:31" x14ac:dyDescent="0.25">
      <c r="A249" s="53">
        <v>246</v>
      </c>
      <c r="B249" s="42">
        <v>17710096000184</v>
      </c>
      <c r="C249" s="54" t="s">
        <v>245</v>
      </c>
      <c r="D249" s="41" t="s">
        <v>892</v>
      </c>
      <c r="E249" s="41" t="str">
        <f>VLOOKUP(A249,'[1]Acordo início'!$A$3:$F$855,6,FALSE)</f>
        <v>S</v>
      </c>
      <c r="F249" s="44">
        <v>196167.16963725482</v>
      </c>
      <c r="G249" s="45">
        <v>309820.95</v>
      </c>
      <c r="H249" s="46">
        <v>0</v>
      </c>
      <c r="I249" s="46">
        <v>0</v>
      </c>
      <c r="J249" s="46">
        <v>0</v>
      </c>
      <c r="K249" s="47">
        <v>0</v>
      </c>
      <c r="L249" s="47">
        <v>0</v>
      </c>
      <c r="M249" s="47">
        <v>0</v>
      </c>
      <c r="N249" s="48">
        <v>196167.16963725482</v>
      </c>
      <c r="O249" s="48">
        <v>85459.81</v>
      </c>
      <c r="P249" s="48">
        <v>27785.29</v>
      </c>
      <c r="Q249" s="48">
        <v>309820.95</v>
      </c>
      <c r="R249" s="49">
        <v>0</v>
      </c>
      <c r="S249" s="49">
        <v>8988.82</v>
      </c>
      <c r="T249" s="91">
        <v>0</v>
      </c>
      <c r="U249" s="91">
        <v>8988.8156398226547</v>
      </c>
      <c r="V249" s="50">
        <f t="shared" si="12"/>
        <v>17977.635639822656</v>
      </c>
      <c r="W249" s="47">
        <v>9455.9586722297336</v>
      </c>
      <c r="X249" s="47">
        <v>659.99051983307936</v>
      </c>
      <c r="Y249" s="47">
        <v>211.41573983194144</v>
      </c>
      <c r="Z249" s="47">
        <v>9455.9586719990384</v>
      </c>
      <c r="AA249" s="47">
        <v>659.99051983307936</v>
      </c>
      <c r="AB249" s="47">
        <v>211.41573983194144</v>
      </c>
      <c r="AC249" s="50">
        <f t="shared" si="13"/>
        <v>20654.729863558812</v>
      </c>
      <c r="AD249" s="51">
        <f t="shared" si="14"/>
        <v>178189.53399743215</v>
      </c>
      <c r="AE249" s="51">
        <f t="shared" si="15"/>
        <v>289166.22013644117</v>
      </c>
    </row>
    <row r="250" spans="1:31" x14ac:dyDescent="0.25">
      <c r="A250" s="53">
        <v>247</v>
      </c>
      <c r="B250" s="42">
        <v>18301028000124</v>
      </c>
      <c r="C250" s="54" t="s">
        <v>986</v>
      </c>
      <c r="D250" s="41" t="s">
        <v>892</v>
      </c>
      <c r="E250" s="41" t="str">
        <f>VLOOKUP(A250,'[1]Acordo início'!$A$3:$F$855,6,FALSE)</f>
        <v>S</v>
      </c>
      <c r="F250" s="44">
        <v>290220.91672323854</v>
      </c>
      <c r="G250" s="45">
        <v>240794.66</v>
      </c>
      <c r="H250" s="46">
        <v>0</v>
      </c>
      <c r="I250" s="46">
        <v>0</v>
      </c>
      <c r="J250" s="46">
        <v>0</v>
      </c>
      <c r="K250" s="47">
        <v>0</v>
      </c>
      <c r="L250" s="47">
        <v>0</v>
      </c>
      <c r="M250" s="47">
        <v>0</v>
      </c>
      <c r="N250" s="48">
        <v>290220.91672323854</v>
      </c>
      <c r="O250" s="48">
        <v>123767.81</v>
      </c>
      <c r="P250" s="48">
        <v>76719.12</v>
      </c>
      <c r="Q250" s="48">
        <v>240794.66</v>
      </c>
      <c r="R250" s="49">
        <v>0</v>
      </c>
      <c r="S250" s="49">
        <v>13298.57</v>
      </c>
      <c r="T250" s="91">
        <v>0</v>
      </c>
      <c r="U250" s="91">
        <v>13298.567339629286</v>
      </c>
      <c r="V250" s="50">
        <f t="shared" si="12"/>
        <v>26597.137339629284</v>
      </c>
      <c r="W250" s="47">
        <v>7349.2267543986018</v>
      </c>
      <c r="X250" s="47">
        <v>512.94851787491677</v>
      </c>
      <c r="Y250" s="47">
        <v>164.31355776087614</v>
      </c>
      <c r="Z250" s="47">
        <v>7349.2267542193022</v>
      </c>
      <c r="AA250" s="47">
        <v>512.94851787491677</v>
      </c>
      <c r="AB250" s="47">
        <v>164.31355776087614</v>
      </c>
      <c r="AC250" s="50">
        <f t="shared" si="13"/>
        <v>16052.977659889488</v>
      </c>
      <c r="AD250" s="51">
        <f t="shared" si="14"/>
        <v>263623.77938360925</v>
      </c>
      <c r="AE250" s="51">
        <f t="shared" si="15"/>
        <v>224741.68234011051</v>
      </c>
    </row>
    <row r="251" spans="1:31" x14ac:dyDescent="0.25">
      <c r="A251" s="53">
        <v>248</v>
      </c>
      <c r="B251" s="42">
        <v>18592162000121</v>
      </c>
      <c r="C251" s="54" t="s">
        <v>247</v>
      </c>
      <c r="D251" s="41" t="s">
        <v>892</v>
      </c>
      <c r="E251" s="41" t="str">
        <f>VLOOKUP(A251,'[1]Acordo início'!$A$3:$F$855,6,FALSE)</f>
        <v>S</v>
      </c>
      <c r="F251" s="44">
        <v>735016.58361550106</v>
      </c>
      <c r="G251" s="45">
        <v>705583.04</v>
      </c>
      <c r="H251" s="46">
        <v>0</v>
      </c>
      <c r="I251" s="46">
        <v>0</v>
      </c>
      <c r="J251" s="46">
        <v>0</v>
      </c>
      <c r="K251" s="47">
        <v>0</v>
      </c>
      <c r="L251" s="47">
        <v>0</v>
      </c>
      <c r="M251" s="47">
        <v>0</v>
      </c>
      <c r="N251" s="48">
        <v>735016.58361550106</v>
      </c>
      <c r="O251" s="48">
        <v>362568.54</v>
      </c>
      <c r="P251" s="48">
        <v>83177.97</v>
      </c>
      <c r="Q251" s="48">
        <v>705583.04</v>
      </c>
      <c r="R251" s="49">
        <v>0</v>
      </c>
      <c r="S251" s="49">
        <v>33680.089999999997</v>
      </c>
      <c r="T251" s="91">
        <v>0</v>
      </c>
      <c r="U251" s="91">
        <v>33680.093231448067</v>
      </c>
      <c r="V251" s="50">
        <f t="shared" si="12"/>
        <v>67360.183231448056</v>
      </c>
      <c r="W251" s="47">
        <v>21534.903049176057</v>
      </c>
      <c r="X251" s="47">
        <v>1503.0556235108054</v>
      </c>
      <c r="Y251" s="47">
        <v>481.4760320094677</v>
      </c>
      <c r="Z251" s="47">
        <v>21534.903048650667</v>
      </c>
      <c r="AA251" s="47">
        <v>1503.0556235108054</v>
      </c>
      <c r="AB251" s="47">
        <v>481.4760320094677</v>
      </c>
      <c r="AC251" s="50">
        <f t="shared" si="13"/>
        <v>47038.869408867271</v>
      </c>
      <c r="AD251" s="51">
        <f t="shared" si="14"/>
        <v>667656.40038405301</v>
      </c>
      <c r="AE251" s="51">
        <f t="shared" si="15"/>
        <v>658544.17059113272</v>
      </c>
    </row>
    <row r="252" spans="1:31" x14ac:dyDescent="0.25">
      <c r="A252" s="53">
        <v>249</v>
      </c>
      <c r="B252" s="42">
        <v>17947656000119</v>
      </c>
      <c r="C252" s="54" t="s">
        <v>987</v>
      </c>
      <c r="D252" s="41" t="s">
        <v>892</v>
      </c>
      <c r="E252" s="41" t="str">
        <f>VLOOKUP(A252,'[1]Acordo início'!$A$3:$F$855,6,FALSE)</f>
        <v>S</v>
      </c>
      <c r="F252" s="44">
        <v>456224.10242475511</v>
      </c>
      <c r="G252" s="45">
        <v>1131700.75</v>
      </c>
      <c r="H252" s="46">
        <v>0</v>
      </c>
      <c r="I252" s="46">
        <v>0</v>
      </c>
      <c r="J252" s="46">
        <v>0</v>
      </c>
      <c r="K252" s="47">
        <v>0</v>
      </c>
      <c r="L252" s="47">
        <v>0</v>
      </c>
      <c r="M252" s="47">
        <v>0</v>
      </c>
      <c r="N252" s="48">
        <v>456224.10242475511</v>
      </c>
      <c r="O252" s="48">
        <v>186267.88</v>
      </c>
      <c r="P252" s="48">
        <v>142960.53999999998</v>
      </c>
      <c r="Q252" s="48">
        <v>1131700.75</v>
      </c>
      <c r="R252" s="49">
        <v>0</v>
      </c>
      <c r="S252" s="49">
        <v>20905.2</v>
      </c>
      <c r="T252" s="91">
        <v>0</v>
      </c>
      <c r="U252" s="91">
        <v>20905.202204441001</v>
      </c>
      <c r="V252" s="50">
        <f t="shared" si="12"/>
        <v>41810.402204441001</v>
      </c>
      <c r="W252" s="47">
        <v>34540.322683638049</v>
      </c>
      <c r="X252" s="47">
        <v>2410.7852321864225</v>
      </c>
      <c r="Y252" s="47">
        <v>772.25040075956815</v>
      </c>
      <c r="Z252" s="47">
        <v>34540.322682795362</v>
      </c>
      <c r="AA252" s="47">
        <v>2410.7852321864225</v>
      </c>
      <c r="AB252" s="47">
        <v>772.25040075956815</v>
      </c>
      <c r="AC252" s="50">
        <f t="shared" si="13"/>
        <v>75446.716632325391</v>
      </c>
      <c r="AD252" s="51">
        <f t="shared" si="14"/>
        <v>414413.70022031409</v>
      </c>
      <c r="AE252" s="51">
        <f t="shared" si="15"/>
        <v>1056254.0333676746</v>
      </c>
    </row>
    <row r="253" spans="1:31" x14ac:dyDescent="0.25">
      <c r="A253" s="53">
        <v>250</v>
      </c>
      <c r="B253" s="42">
        <v>17747932000103</v>
      </c>
      <c r="C253" s="54" t="s">
        <v>988</v>
      </c>
      <c r="D253" s="41" t="s">
        <v>892</v>
      </c>
      <c r="E253" s="41" t="str">
        <f>VLOOKUP(A253,'[1]Acordo início'!$A$3:$F$855,6,FALSE)</f>
        <v>S</v>
      </c>
      <c r="F253" s="44">
        <v>207153.63777838464</v>
      </c>
      <c r="G253" s="45">
        <v>475894.09</v>
      </c>
      <c r="H253" s="46">
        <v>0</v>
      </c>
      <c r="I253" s="46">
        <v>0</v>
      </c>
      <c r="J253" s="46">
        <v>0</v>
      </c>
      <c r="K253" s="47">
        <v>0</v>
      </c>
      <c r="L253" s="47">
        <v>0</v>
      </c>
      <c r="M253" s="47">
        <v>0</v>
      </c>
      <c r="N253" s="48">
        <v>207153.63777838464</v>
      </c>
      <c r="O253" s="48">
        <v>84933.47</v>
      </c>
      <c r="P253" s="48">
        <v>26446.320000000003</v>
      </c>
      <c r="Q253" s="48">
        <v>475894.09</v>
      </c>
      <c r="R253" s="49">
        <v>0</v>
      </c>
      <c r="S253" s="49">
        <v>9492.24</v>
      </c>
      <c r="T253" s="91">
        <v>0</v>
      </c>
      <c r="U253" s="91">
        <v>9492.2400244228702</v>
      </c>
      <c r="V253" s="50">
        <f t="shared" si="12"/>
        <v>18984.480024422868</v>
      </c>
      <c r="W253" s="47">
        <v>14524.630726931064</v>
      </c>
      <c r="X253" s="47">
        <v>1013.7648562279857</v>
      </c>
      <c r="Y253" s="47">
        <v>324.74079650305777</v>
      </c>
      <c r="Z253" s="47">
        <v>14524.630726576706</v>
      </c>
      <c r="AA253" s="47">
        <v>1013.7648562279857</v>
      </c>
      <c r="AB253" s="47">
        <v>324.74079650305777</v>
      </c>
      <c r="AC253" s="50">
        <f t="shared" si="13"/>
        <v>31726.272758969859</v>
      </c>
      <c r="AD253" s="51">
        <f t="shared" si="14"/>
        <v>188169.15775396177</v>
      </c>
      <c r="AE253" s="51">
        <f t="shared" si="15"/>
        <v>444167.81724103016</v>
      </c>
    </row>
    <row r="254" spans="1:31" x14ac:dyDescent="0.25">
      <c r="A254" s="53">
        <v>251</v>
      </c>
      <c r="B254" s="42">
        <v>18677591000100</v>
      </c>
      <c r="C254" s="54" t="s">
        <v>250</v>
      </c>
      <c r="D254" s="41" t="s">
        <v>892</v>
      </c>
      <c r="E254" s="41" t="str">
        <f>VLOOKUP(A254,'[1]Acordo início'!$A$3:$F$855,6,FALSE)</f>
        <v>S</v>
      </c>
      <c r="F254" s="44">
        <v>19297531.790011607</v>
      </c>
      <c r="G254" s="45">
        <v>8719865.0399999991</v>
      </c>
      <c r="H254" s="46">
        <v>0</v>
      </c>
      <c r="I254" s="46">
        <v>0</v>
      </c>
      <c r="J254" s="46">
        <v>0</v>
      </c>
      <c r="K254" s="47">
        <v>0</v>
      </c>
      <c r="L254" s="47">
        <v>0</v>
      </c>
      <c r="M254" s="47">
        <v>0</v>
      </c>
      <c r="N254" s="48">
        <v>19297531.790011607</v>
      </c>
      <c r="O254" s="48">
        <v>8990404.25</v>
      </c>
      <c r="P254" s="48">
        <v>1161540.5899999999</v>
      </c>
      <c r="Q254" s="48">
        <v>8719865.0399999991</v>
      </c>
      <c r="R254" s="49">
        <v>0</v>
      </c>
      <c r="S254" s="49">
        <v>884255.79</v>
      </c>
      <c r="T254" s="91">
        <v>0</v>
      </c>
      <c r="U254" s="91">
        <v>884255.79002230952</v>
      </c>
      <c r="V254" s="50">
        <f t="shared" si="12"/>
        <v>1768511.5800223094</v>
      </c>
      <c r="W254" s="47">
        <v>266136.5669928026</v>
      </c>
      <c r="X254" s="47">
        <v>18575.336175274639</v>
      </c>
      <c r="Y254" s="47">
        <v>5950.2649236778971</v>
      </c>
      <c r="Z254" s="47">
        <v>266136.56698630966</v>
      </c>
      <c r="AA254" s="47">
        <v>18575.336175274639</v>
      </c>
      <c r="AB254" s="47">
        <v>5950.2649236778971</v>
      </c>
      <c r="AC254" s="50">
        <f t="shared" si="13"/>
        <v>581324.33617701731</v>
      </c>
      <c r="AD254" s="51">
        <f t="shared" si="14"/>
        <v>17529020.209989298</v>
      </c>
      <c r="AE254" s="51">
        <f t="shared" si="15"/>
        <v>8138540.7038229816</v>
      </c>
    </row>
    <row r="255" spans="1:31" x14ac:dyDescent="0.25">
      <c r="A255" s="53">
        <v>252</v>
      </c>
      <c r="B255" s="42">
        <v>18243253000151</v>
      </c>
      <c r="C255" s="54" t="s">
        <v>251</v>
      </c>
      <c r="D255" s="41" t="s">
        <v>892</v>
      </c>
      <c r="E255" s="41" t="str">
        <f>VLOOKUP(A255,'[1]Acordo início'!$A$3:$F$855,6,FALSE)</f>
        <v>S</v>
      </c>
      <c r="F255" s="44">
        <v>224833.88378044625</v>
      </c>
      <c r="G255" s="45">
        <v>238744.38</v>
      </c>
      <c r="H255" s="46">
        <v>0</v>
      </c>
      <c r="I255" s="46">
        <v>0</v>
      </c>
      <c r="J255" s="46">
        <v>0</v>
      </c>
      <c r="K255" s="47">
        <v>0</v>
      </c>
      <c r="L255" s="47">
        <v>0</v>
      </c>
      <c r="M255" s="47">
        <v>0</v>
      </c>
      <c r="N255" s="48">
        <v>224833.88378044625</v>
      </c>
      <c r="O255" s="48">
        <v>97846.45</v>
      </c>
      <c r="P255" s="48">
        <v>47126.05</v>
      </c>
      <c r="Q255" s="48">
        <v>238744.38</v>
      </c>
      <c r="R255" s="49">
        <v>0</v>
      </c>
      <c r="S255" s="49">
        <v>10302.39</v>
      </c>
      <c r="T255" s="91">
        <v>0</v>
      </c>
      <c r="U255" s="91">
        <v>10302.388185672893</v>
      </c>
      <c r="V255" s="50">
        <f t="shared" si="12"/>
        <v>20604.778185672891</v>
      </c>
      <c r="W255" s="47">
        <v>7286.6505469150807</v>
      </c>
      <c r="X255" s="47">
        <v>508.58093282745659</v>
      </c>
      <c r="Y255" s="47">
        <v>162.91448277973666</v>
      </c>
      <c r="Z255" s="47">
        <v>7286.6505467373081</v>
      </c>
      <c r="AA255" s="47">
        <v>508.58093282745659</v>
      </c>
      <c r="AB255" s="47">
        <v>162.91448277973666</v>
      </c>
      <c r="AC255" s="50">
        <f t="shared" si="13"/>
        <v>15916.291924866775</v>
      </c>
      <c r="AD255" s="51">
        <f t="shared" si="14"/>
        <v>204229.10559477337</v>
      </c>
      <c r="AE255" s="51">
        <f t="shared" si="15"/>
        <v>222828.08807513322</v>
      </c>
    </row>
    <row r="256" spans="1:31" x14ac:dyDescent="0.25">
      <c r="A256" s="53">
        <v>253</v>
      </c>
      <c r="B256" s="42">
        <v>18114280000124</v>
      </c>
      <c r="C256" s="54" t="s">
        <v>252</v>
      </c>
      <c r="D256" s="41" t="s">
        <v>892</v>
      </c>
      <c r="E256" s="41" t="str">
        <f>VLOOKUP(A256,'[1]Acordo início'!$A$3:$F$855,6,FALSE)</f>
        <v>S</v>
      </c>
      <c r="F256" s="44">
        <v>235692.73546704126</v>
      </c>
      <c r="G256" s="45">
        <v>475666.28</v>
      </c>
      <c r="H256" s="46">
        <v>0</v>
      </c>
      <c r="I256" s="46">
        <v>0</v>
      </c>
      <c r="J256" s="46">
        <v>0</v>
      </c>
      <c r="K256" s="47">
        <v>0</v>
      </c>
      <c r="L256" s="47">
        <v>0</v>
      </c>
      <c r="M256" s="47">
        <v>0</v>
      </c>
      <c r="N256" s="48">
        <v>235692.73546704126</v>
      </c>
      <c r="O256" s="48">
        <v>102969.5</v>
      </c>
      <c r="P256" s="48">
        <v>25730.699999999997</v>
      </c>
      <c r="Q256" s="48">
        <v>475666.28</v>
      </c>
      <c r="R256" s="49">
        <v>0</v>
      </c>
      <c r="S256" s="49">
        <v>10799.96</v>
      </c>
      <c r="T256" s="91">
        <v>0</v>
      </c>
      <c r="U256" s="91">
        <v>10799.964900734203</v>
      </c>
      <c r="V256" s="50">
        <f t="shared" si="12"/>
        <v>21599.9249007342</v>
      </c>
      <c r="W256" s="47">
        <v>14517.677731492455</v>
      </c>
      <c r="X256" s="47">
        <v>1013.2795631727821</v>
      </c>
      <c r="Y256" s="47">
        <v>324.58534186057727</v>
      </c>
      <c r="Z256" s="47">
        <v>14517.677731138268</v>
      </c>
      <c r="AA256" s="47">
        <v>1013.2795631727821</v>
      </c>
      <c r="AB256" s="47">
        <v>324.58534186057727</v>
      </c>
      <c r="AC256" s="50">
        <f t="shared" si="13"/>
        <v>31711.085272697441</v>
      </c>
      <c r="AD256" s="51">
        <f t="shared" si="14"/>
        <v>214092.81056630705</v>
      </c>
      <c r="AE256" s="51">
        <f t="shared" si="15"/>
        <v>443955.19472730259</v>
      </c>
    </row>
    <row r="257" spans="1:31" x14ac:dyDescent="0.25">
      <c r="A257" s="53">
        <v>254</v>
      </c>
      <c r="B257" s="42">
        <v>17754201000187</v>
      </c>
      <c r="C257" s="54" t="s">
        <v>989</v>
      </c>
      <c r="D257" s="41" t="s">
        <v>894</v>
      </c>
      <c r="E257" s="41" t="str">
        <f>VLOOKUP(A257,'[1]Acordo início'!$A$3:$F$855,6,FALSE)</f>
        <v>S</v>
      </c>
      <c r="F257" s="44">
        <v>312813.04641520325</v>
      </c>
      <c r="G257" s="45">
        <v>796991.61</v>
      </c>
      <c r="H257" s="46">
        <v>0</v>
      </c>
      <c r="I257" s="46">
        <v>0</v>
      </c>
      <c r="J257" s="46">
        <v>0</v>
      </c>
      <c r="K257" s="47">
        <v>0</v>
      </c>
      <c r="L257" s="47">
        <v>0</v>
      </c>
      <c r="M257" s="47">
        <v>0</v>
      </c>
      <c r="N257" s="48">
        <v>312813.04641520325</v>
      </c>
      <c r="O257" s="48">
        <v>130746.78</v>
      </c>
      <c r="P257" s="48">
        <v>24830.100000000006</v>
      </c>
      <c r="Q257" s="48">
        <v>796991.61</v>
      </c>
      <c r="R257" s="49">
        <v>0</v>
      </c>
      <c r="S257" s="49">
        <v>14333.79</v>
      </c>
      <c r="T257" s="91">
        <v>0</v>
      </c>
      <c r="U257" s="91">
        <v>14333.788926847759</v>
      </c>
      <c r="V257" s="50">
        <f t="shared" si="12"/>
        <v>28667.57892684776</v>
      </c>
      <c r="W257" s="47">
        <v>24324.75854032017</v>
      </c>
      <c r="X257" s="47">
        <v>1697.777093822096</v>
      </c>
      <c r="Y257" s="47">
        <v>543.85144873126649</v>
      </c>
      <c r="Z257" s="47">
        <v>24324.758539726718</v>
      </c>
      <c r="AA257" s="47">
        <v>1697.777093822096</v>
      </c>
      <c r="AB257" s="47">
        <v>543.85144873126649</v>
      </c>
      <c r="AC257" s="50">
        <f t="shared" si="13"/>
        <v>53132.774165153605</v>
      </c>
      <c r="AD257" s="51">
        <f t="shared" si="14"/>
        <v>284145.46748835547</v>
      </c>
      <c r="AE257" s="51">
        <f t="shared" si="15"/>
        <v>743858.83583484637</v>
      </c>
    </row>
    <row r="258" spans="1:31" x14ac:dyDescent="0.25">
      <c r="A258" s="53">
        <v>255</v>
      </c>
      <c r="B258" s="42">
        <v>17754151000138</v>
      </c>
      <c r="C258" s="54" t="s">
        <v>990</v>
      </c>
      <c r="D258" s="41" t="s">
        <v>892</v>
      </c>
      <c r="E258" s="41" t="str">
        <f>VLOOKUP(A258,'[1]Acordo início'!$A$3:$F$855,6,FALSE)</f>
        <v>S</v>
      </c>
      <c r="F258" s="44">
        <v>318297.33164691535</v>
      </c>
      <c r="G258" s="45">
        <v>366659.42</v>
      </c>
      <c r="H258" s="46">
        <v>0</v>
      </c>
      <c r="I258" s="46">
        <v>0</v>
      </c>
      <c r="J258" s="46">
        <v>0</v>
      </c>
      <c r="K258" s="47">
        <v>0</v>
      </c>
      <c r="L258" s="47">
        <v>0</v>
      </c>
      <c r="M258" s="47">
        <v>0</v>
      </c>
      <c r="N258" s="48">
        <v>318297.33164691535</v>
      </c>
      <c r="O258" s="48">
        <v>135198</v>
      </c>
      <c r="P258" s="48">
        <v>28580.16</v>
      </c>
      <c r="Q258" s="48">
        <v>366659.42</v>
      </c>
      <c r="R258" s="49">
        <v>0</v>
      </c>
      <c r="S258" s="49">
        <v>14585.09</v>
      </c>
      <c r="T258" s="91">
        <v>0</v>
      </c>
      <c r="U258" s="91">
        <v>14585.091063465323</v>
      </c>
      <c r="V258" s="50">
        <f t="shared" si="12"/>
        <v>29170.181063465323</v>
      </c>
      <c r="W258" s="47">
        <v>11190.709918025435</v>
      </c>
      <c r="X258" s="47">
        <v>781.06966327901966</v>
      </c>
      <c r="Y258" s="47">
        <v>250.20120101752835</v>
      </c>
      <c r="Z258" s="47">
        <v>11190.709917752416</v>
      </c>
      <c r="AA258" s="47">
        <v>781.06966327901966</v>
      </c>
      <c r="AB258" s="47">
        <v>250.20120101752835</v>
      </c>
      <c r="AC258" s="50">
        <f t="shared" si="13"/>
        <v>24443.961564370948</v>
      </c>
      <c r="AD258" s="51">
        <f t="shared" si="14"/>
        <v>289127.15058345004</v>
      </c>
      <c r="AE258" s="51">
        <f t="shared" si="15"/>
        <v>342215.45843562903</v>
      </c>
    </row>
    <row r="259" spans="1:31" x14ac:dyDescent="0.25">
      <c r="A259" s="53">
        <v>256</v>
      </c>
      <c r="B259" s="42">
        <v>18083071000160</v>
      </c>
      <c r="C259" s="54" t="s">
        <v>255</v>
      </c>
      <c r="D259" s="41" t="s">
        <v>892</v>
      </c>
      <c r="E259" s="41" t="str">
        <f>VLOOKUP(A259,'[1]Acordo início'!$A$3:$F$855,6,FALSE)</f>
        <v>S</v>
      </c>
      <c r="F259" s="44">
        <v>301917.90737002785</v>
      </c>
      <c r="G259" s="45">
        <v>1083860.75</v>
      </c>
      <c r="H259" s="46">
        <v>0</v>
      </c>
      <c r="I259" s="46">
        <v>0</v>
      </c>
      <c r="J259" s="46">
        <v>0</v>
      </c>
      <c r="K259" s="47">
        <v>0</v>
      </c>
      <c r="L259" s="47">
        <v>0</v>
      </c>
      <c r="M259" s="47">
        <v>0</v>
      </c>
      <c r="N259" s="48">
        <v>301917.90737002785</v>
      </c>
      <c r="O259" s="48">
        <v>127008.49</v>
      </c>
      <c r="P259" s="48">
        <v>38950.71</v>
      </c>
      <c r="Q259" s="48">
        <v>1083860.75</v>
      </c>
      <c r="R259" s="49">
        <v>0</v>
      </c>
      <c r="S259" s="49">
        <v>13834.55</v>
      </c>
      <c r="T259" s="91">
        <v>0</v>
      </c>
      <c r="U259" s="91">
        <v>13834.549444377722</v>
      </c>
      <c r="V259" s="50">
        <f t="shared" si="12"/>
        <v>27669.099444377724</v>
      </c>
      <c r="W259" s="47">
        <v>33080.211376079584</v>
      </c>
      <c r="X259" s="47">
        <v>2308.87492839885</v>
      </c>
      <c r="Y259" s="47">
        <v>739.60532234662867</v>
      </c>
      <c r="Z259" s="47">
        <v>33080.211375272527</v>
      </c>
      <c r="AA259" s="47">
        <v>2308.87492839885</v>
      </c>
      <c r="AB259" s="47">
        <v>739.60532234662867</v>
      </c>
      <c r="AC259" s="50">
        <f t="shared" si="13"/>
        <v>72257.383252843065</v>
      </c>
      <c r="AD259" s="51">
        <f t="shared" si="14"/>
        <v>274248.80792565015</v>
      </c>
      <c r="AE259" s="51">
        <f t="shared" si="15"/>
        <v>1011603.3667471569</v>
      </c>
    </row>
    <row r="260" spans="1:31" x14ac:dyDescent="0.25">
      <c r="A260" s="53">
        <v>257</v>
      </c>
      <c r="B260" s="42">
        <v>17695032000151</v>
      </c>
      <c r="C260" s="54" t="s">
        <v>991</v>
      </c>
      <c r="D260" s="41" t="s">
        <v>894</v>
      </c>
      <c r="E260" s="41" t="str">
        <f>VLOOKUP(A260,'[1]Acordo início'!$A$3:$F$855,6,FALSE)</f>
        <v>S</v>
      </c>
      <c r="F260" s="44">
        <v>0</v>
      </c>
      <c r="G260" s="45">
        <v>1970837.12</v>
      </c>
      <c r="H260" s="46">
        <v>0</v>
      </c>
      <c r="I260" s="46">
        <v>0</v>
      </c>
      <c r="J260" s="46">
        <v>0</v>
      </c>
      <c r="K260" s="47">
        <v>0</v>
      </c>
      <c r="L260" s="47">
        <v>0</v>
      </c>
      <c r="M260" s="47">
        <v>0</v>
      </c>
      <c r="N260" s="48">
        <v>0</v>
      </c>
      <c r="O260" s="48">
        <v>0</v>
      </c>
      <c r="P260" s="48">
        <v>128904.59999999999</v>
      </c>
      <c r="Q260" s="48">
        <v>1970837.12</v>
      </c>
      <c r="R260" s="49">
        <v>0</v>
      </c>
      <c r="S260" s="49">
        <v>0</v>
      </c>
      <c r="T260" s="91">
        <v>0</v>
      </c>
      <c r="U260" s="91">
        <v>0</v>
      </c>
      <c r="V260" s="50">
        <f t="shared" si="12"/>
        <v>0</v>
      </c>
      <c r="W260" s="47">
        <v>60151.369599357749</v>
      </c>
      <c r="X260" s="47">
        <v>4198.3404397843697</v>
      </c>
      <c r="Y260" s="47">
        <v>1344.8606055248429</v>
      </c>
      <c r="Z260" s="47">
        <v>60151.369597890232</v>
      </c>
      <c r="AA260" s="47">
        <v>4198.3404397843697</v>
      </c>
      <c r="AB260" s="47">
        <v>1344.8606055248429</v>
      </c>
      <c r="AC260" s="50">
        <f t="shared" si="13"/>
        <v>131389.14128786643</v>
      </c>
      <c r="AD260" s="51">
        <f t="shared" si="14"/>
        <v>0</v>
      </c>
      <c r="AE260" s="51">
        <f t="shared" si="15"/>
        <v>1839447.9787121336</v>
      </c>
    </row>
    <row r="261" spans="1:31" x14ac:dyDescent="0.25">
      <c r="A261" s="53">
        <v>258</v>
      </c>
      <c r="B261" s="42">
        <v>18080887000130</v>
      </c>
      <c r="C261" s="54" t="s">
        <v>257</v>
      </c>
      <c r="D261" s="41" t="s">
        <v>892</v>
      </c>
      <c r="E261" s="41" t="str">
        <f>VLOOKUP(A261,'[1]Acordo início'!$A$3:$F$855,6,FALSE)</f>
        <v>S</v>
      </c>
      <c r="F261" s="44">
        <v>190422.02925933673</v>
      </c>
      <c r="G261" s="45">
        <v>396388.57</v>
      </c>
      <c r="H261" s="46">
        <v>0</v>
      </c>
      <c r="I261" s="46">
        <v>0</v>
      </c>
      <c r="J261" s="46">
        <v>0</v>
      </c>
      <c r="K261" s="47">
        <v>0</v>
      </c>
      <c r="L261" s="47">
        <v>0</v>
      </c>
      <c r="M261" s="47">
        <v>0</v>
      </c>
      <c r="N261" s="48">
        <v>190422.02925933673</v>
      </c>
      <c r="O261" s="48">
        <v>94537.34</v>
      </c>
      <c r="P261" s="48">
        <v>25801.91</v>
      </c>
      <c r="Q261" s="48">
        <v>396388.57</v>
      </c>
      <c r="R261" s="49">
        <v>0</v>
      </c>
      <c r="S261" s="49">
        <v>8725.56</v>
      </c>
      <c r="T261" s="91">
        <v>0</v>
      </c>
      <c r="U261" s="91">
        <v>8725.560540727829</v>
      </c>
      <c r="V261" s="50">
        <f t="shared" ref="V261:V324" si="16">SUM(R261:U261)</f>
        <v>17451.120540727828</v>
      </c>
      <c r="W261" s="47">
        <v>12098.064776243713</v>
      </c>
      <c r="X261" s="47">
        <v>844.39963597731844</v>
      </c>
      <c r="Y261" s="47">
        <v>270.48778488381441</v>
      </c>
      <c r="Z261" s="47">
        <v>12098.064775948556</v>
      </c>
      <c r="AA261" s="47">
        <v>844.39963597731844</v>
      </c>
      <c r="AB261" s="47">
        <v>270.48778488381441</v>
      </c>
      <c r="AC261" s="50">
        <f t="shared" ref="AC261:AC324" si="17">SUM(W261:AB261)</f>
        <v>26425.904393914538</v>
      </c>
      <c r="AD261" s="51">
        <f t="shared" ref="AD261:AD324" si="18">N261-V261</f>
        <v>172970.9087186089</v>
      </c>
      <c r="AE261" s="51">
        <f t="shared" ref="AE261:AE324" si="19">Q261-AC261</f>
        <v>369962.66560608544</v>
      </c>
    </row>
    <row r="262" spans="1:31" x14ac:dyDescent="0.25">
      <c r="A262" s="53">
        <v>259</v>
      </c>
      <c r="B262" s="42">
        <v>18299529000113</v>
      </c>
      <c r="C262" s="54" t="s">
        <v>258</v>
      </c>
      <c r="D262" s="41" t="s">
        <v>894</v>
      </c>
      <c r="E262" s="41" t="str">
        <f>VLOOKUP(A262,'[1]Acordo início'!$A$3:$F$855,6,FALSE)</f>
        <v>S</v>
      </c>
      <c r="F262" s="44">
        <v>334118.50321241247</v>
      </c>
      <c r="G262" s="45">
        <v>696641.52</v>
      </c>
      <c r="H262" s="46">
        <v>0</v>
      </c>
      <c r="I262" s="46">
        <v>0</v>
      </c>
      <c r="J262" s="46">
        <v>0</v>
      </c>
      <c r="K262" s="47">
        <v>0</v>
      </c>
      <c r="L262" s="47">
        <v>0</v>
      </c>
      <c r="M262" s="47">
        <v>0</v>
      </c>
      <c r="N262" s="48">
        <v>334118.50321241247</v>
      </c>
      <c r="O262" s="48">
        <v>134099.84</v>
      </c>
      <c r="P262" s="48">
        <v>96054.049999999988</v>
      </c>
      <c r="Q262" s="48">
        <v>696641.52</v>
      </c>
      <c r="R262" s="49">
        <v>0</v>
      </c>
      <c r="S262" s="49">
        <v>15310.05</v>
      </c>
      <c r="T262" s="91">
        <v>0</v>
      </c>
      <c r="U262" s="91">
        <v>15310.052302755434</v>
      </c>
      <c r="V262" s="50">
        <f t="shared" si="16"/>
        <v>30620.102302755433</v>
      </c>
      <c r="W262" s="47">
        <v>21262.001247078872</v>
      </c>
      <c r="X262" s="47">
        <v>1484.0080992488331</v>
      </c>
      <c r="Y262" s="47">
        <v>475.37451037726271</v>
      </c>
      <c r="Z262" s="47">
        <v>21262.001246560143</v>
      </c>
      <c r="AA262" s="47">
        <v>1484.0080992488331</v>
      </c>
      <c r="AB262" s="47">
        <v>475.37451037726271</v>
      </c>
      <c r="AC262" s="50">
        <f t="shared" si="17"/>
        <v>46442.767712891211</v>
      </c>
      <c r="AD262" s="51">
        <f t="shared" si="18"/>
        <v>303498.40090965701</v>
      </c>
      <c r="AE262" s="51">
        <f t="shared" si="19"/>
        <v>650198.7522871088</v>
      </c>
    </row>
    <row r="263" spans="1:31" x14ac:dyDescent="0.25">
      <c r="A263" s="53">
        <v>260</v>
      </c>
      <c r="B263" s="42">
        <v>18313833000178</v>
      </c>
      <c r="C263" s="54" t="s">
        <v>259</v>
      </c>
      <c r="D263" s="41" t="s">
        <v>892</v>
      </c>
      <c r="E263" s="41" t="str">
        <f>VLOOKUP(A263,'[1]Acordo início'!$A$3:$F$855,6,FALSE)</f>
        <v>S</v>
      </c>
      <c r="F263" s="44">
        <v>455866.53909489419</v>
      </c>
      <c r="G263" s="45">
        <v>964374.66</v>
      </c>
      <c r="H263" s="46">
        <v>0</v>
      </c>
      <c r="I263" s="46">
        <v>0</v>
      </c>
      <c r="J263" s="46">
        <v>0</v>
      </c>
      <c r="K263" s="47">
        <v>0</v>
      </c>
      <c r="L263" s="47">
        <v>0</v>
      </c>
      <c r="M263" s="47">
        <v>0</v>
      </c>
      <c r="N263" s="48">
        <v>455866.53909489419</v>
      </c>
      <c r="O263" s="48">
        <v>198647.77</v>
      </c>
      <c r="P263" s="48">
        <v>144608.1</v>
      </c>
      <c r="Q263" s="48">
        <v>964374.66</v>
      </c>
      <c r="R263" s="49">
        <v>0</v>
      </c>
      <c r="S263" s="49">
        <v>20888.82</v>
      </c>
      <c r="T263" s="91">
        <v>0</v>
      </c>
      <c r="U263" s="91">
        <v>20888.817858081598</v>
      </c>
      <c r="V263" s="50">
        <f t="shared" si="16"/>
        <v>41777.637858081594</v>
      </c>
      <c r="W263" s="47">
        <v>29433.409680049135</v>
      </c>
      <c r="X263" s="47">
        <v>2054.341820702457</v>
      </c>
      <c r="Y263" s="47">
        <v>658.07035531563849</v>
      </c>
      <c r="Z263" s="47">
        <v>29433.409679331049</v>
      </c>
      <c r="AA263" s="47">
        <v>2054.341820702457</v>
      </c>
      <c r="AB263" s="47">
        <v>658.07035531563849</v>
      </c>
      <c r="AC263" s="50">
        <f t="shared" si="17"/>
        <v>64291.643711416378</v>
      </c>
      <c r="AD263" s="51">
        <f t="shared" si="18"/>
        <v>414088.90123681258</v>
      </c>
      <c r="AE263" s="51">
        <f t="shared" si="19"/>
        <v>900083.01628858363</v>
      </c>
    </row>
    <row r="264" spans="1:31" x14ac:dyDescent="0.25">
      <c r="A264" s="53">
        <v>261</v>
      </c>
      <c r="B264" s="42">
        <v>16784720000125</v>
      </c>
      <c r="C264" s="54" t="s">
        <v>260</v>
      </c>
      <c r="D264" s="41" t="s">
        <v>892</v>
      </c>
      <c r="E264" s="41" t="str">
        <f>VLOOKUP(A264,'[1]Acordo início'!$A$3:$F$855,6,FALSE)</f>
        <v>S</v>
      </c>
      <c r="F264" s="44">
        <v>2595855.0879192832</v>
      </c>
      <c r="G264" s="45">
        <v>7067961.25</v>
      </c>
      <c r="H264" s="46">
        <v>0</v>
      </c>
      <c r="I264" s="46">
        <v>0</v>
      </c>
      <c r="J264" s="46">
        <v>0</v>
      </c>
      <c r="K264" s="47">
        <v>0</v>
      </c>
      <c r="L264" s="47">
        <v>0</v>
      </c>
      <c r="M264" s="47">
        <v>0</v>
      </c>
      <c r="N264" s="48">
        <v>2595855.0879192832</v>
      </c>
      <c r="O264" s="48">
        <v>1117725.18</v>
      </c>
      <c r="P264" s="48">
        <v>2035707.6200000003</v>
      </c>
      <c r="Q264" s="48">
        <v>7067961.25</v>
      </c>
      <c r="R264" s="49">
        <v>0</v>
      </c>
      <c r="S264" s="49">
        <v>86528.5</v>
      </c>
      <c r="T264" s="91">
        <v>0</v>
      </c>
      <c r="U264" s="91">
        <v>151147.98891924677</v>
      </c>
      <c r="V264" s="50">
        <f t="shared" si="16"/>
        <v>237676.48891924677</v>
      </c>
      <c r="W264" s="47">
        <v>215719.27257677756</v>
      </c>
      <c r="X264" s="47">
        <v>15056.397746754257</v>
      </c>
      <c r="Y264" s="47">
        <v>4823.0381697590019</v>
      </c>
      <c r="Z264" s="47">
        <v>215719.27257151465</v>
      </c>
      <c r="AA264" s="47">
        <v>15056.397746754257</v>
      </c>
      <c r="AB264" s="47">
        <v>4823.0381697590019</v>
      </c>
      <c r="AC264" s="50">
        <f t="shared" si="17"/>
        <v>471197.41698131873</v>
      </c>
      <c r="AD264" s="51">
        <f t="shared" si="18"/>
        <v>2358178.5990000363</v>
      </c>
      <c r="AE264" s="51">
        <f t="shared" si="19"/>
        <v>6596763.833018681</v>
      </c>
    </row>
    <row r="265" spans="1:31" x14ac:dyDescent="0.25">
      <c r="A265" s="53">
        <v>262</v>
      </c>
      <c r="B265" s="42">
        <v>18125153000120</v>
      </c>
      <c r="C265" s="54" t="s">
        <v>261</v>
      </c>
      <c r="D265" s="41" t="s">
        <v>892</v>
      </c>
      <c r="E265" s="41" t="str">
        <f>VLOOKUP(A265,'[1]Acordo início'!$A$3:$F$855,6,FALSE)</f>
        <v>S</v>
      </c>
      <c r="F265" s="44">
        <v>866214.88148052129</v>
      </c>
      <c r="G265" s="45">
        <v>1222995.42</v>
      </c>
      <c r="H265" s="46">
        <v>0</v>
      </c>
      <c r="I265" s="46">
        <v>0</v>
      </c>
      <c r="J265" s="46">
        <v>0</v>
      </c>
      <c r="K265" s="47">
        <v>0</v>
      </c>
      <c r="L265" s="47">
        <v>0</v>
      </c>
      <c r="M265" s="47">
        <v>0</v>
      </c>
      <c r="N265" s="48">
        <v>866214.88148052129</v>
      </c>
      <c r="O265" s="48">
        <v>350613.14999999997</v>
      </c>
      <c r="P265" s="48">
        <v>18204.660000000003</v>
      </c>
      <c r="Q265" s="48">
        <v>1222995.42</v>
      </c>
      <c r="R265" s="49">
        <v>0</v>
      </c>
      <c r="S265" s="49">
        <v>39691.89</v>
      </c>
      <c r="T265" s="91">
        <v>0</v>
      </c>
      <c r="U265" s="91">
        <v>39691.890791396334</v>
      </c>
      <c r="V265" s="50">
        <f t="shared" si="16"/>
        <v>79383.780791396333</v>
      </c>
      <c r="W265" s="47">
        <v>37326.70175220925</v>
      </c>
      <c r="X265" s="47">
        <v>2605.264061215049</v>
      </c>
      <c r="Y265" s="47">
        <v>834.54809184024521</v>
      </c>
      <c r="Z265" s="47">
        <v>37326.701751298591</v>
      </c>
      <c r="AA265" s="47">
        <v>2605.264061215049</v>
      </c>
      <c r="AB265" s="47">
        <v>834.54809184024521</v>
      </c>
      <c r="AC265" s="50">
        <f t="shared" si="17"/>
        <v>81533.027809618434</v>
      </c>
      <c r="AD265" s="51">
        <f t="shared" si="18"/>
        <v>786831.10068912501</v>
      </c>
      <c r="AE265" s="51">
        <f t="shared" si="19"/>
        <v>1141462.3921903814</v>
      </c>
    </row>
    <row r="266" spans="1:31" x14ac:dyDescent="0.25">
      <c r="A266" s="53">
        <v>263</v>
      </c>
      <c r="B266" s="42">
        <v>18241760000156</v>
      </c>
      <c r="C266" s="54" t="s">
        <v>262</v>
      </c>
      <c r="D266" s="41" t="s">
        <v>892</v>
      </c>
      <c r="E266" s="41" t="str">
        <f>VLOOKUP(A266,'[1]Acordo início'!$A$3:$F$855,6,FALSE)</f>
        <v>S</v>
      </c>
      <c r="F266" s="44">
        <v>405445.96145936189</v>
      </c>
      <c r="G266" s="45">
        <v>348092.95</v>
      </c>
      <c r="H266" s="46">
        <v>0</v>
      </c>
      <c r="I266" s="46">
        <v>0</v>
      </c>
      <c r="J266" s="46">
        <v>0</v>
      </c>
      <c r="K266" s="47">
        <v>0</v>
      </c>
      <c r="L266" s="47">
        <v>0</v>
      </c>
      <c r="M266" s="47">
        <v>0</v>
      </c>
      <c r="N266" s="48">
        <v>405445.96145936189</v>
      </c>
      <c r="O266" s="48">
        <v>141373.84999999998</v>
      </c>
      <c r="P266" s="48">
        <v>44272.49</v>
      </c>
      <c r="Q266" s="48">
        <v>348092.95</v>
      </c>
      <c r="R266" s="49">
        <v>0</v>
      </c>
      <c r="S266" s="49">
        <v>18578.43</v>
      </c>
      <c r="T266" s="91">
        <v>0</v>
      </c>
      <c r="U266" s="91">
        <v>18578.434945093428</v>
      </c>
      <c r="V266" s="50">
        <f t="shared" si="16"/>
        <v>37156.864945093432</v>
      </c>
      <c r="W266" s="47">
        <v>10624.047778393619</v>
      </c>
      <c r="X266" s="47">
        <v>741.51876705908728</v>
      </c>
      <c r="Y266" s="47">
        <v>237.53180390638784</v>
      </c>
      <c r="Z266" s="47">
        <v>10624.047778134425</v>
      </c>
      <c r="AA266" s="47">
        <v>741.51876705908728</v>
      </c>
      <c r="AB266" s="47">
        <v>237.53180390638784</v>
      </c>
      <c r="AC266" s="50">
        <f t="shared" si="17"/>
        <v>23206.196698458996</v>
      </c>
      <c r="AD266" s="51">
        <f t="shared" si="18"/>
        <v>368289.09651426843</v>
      </c>
      <c r="AE266" s="51">
        <f t="shared" si="19"/>
        <v>324886.75330154103</v>
      </c>
    </row>
    <row r="267" spans="1:31" x14ac:dyDescent="0.25">
      <c r="A267" s="53">
        <v>264</v>
      </c>
      <c r="B267" s="42">
        <v>18116145000118</v>
      </c>
      <c r="C267" s="54" t="s">
        <v>263</v>
      </c>
      <c r="D267" s="41" t="s">
        <v>892</v>
      </c>
      <c r="E267" s="41" t="str">
        <f>VLOOKUP(A267,'[1]Acordo início'!$A$3:$F$855,6,FALSE)</f>
        <v>S</v>
      </c>
      <c r="F267" s="44">
        <v>244544.7525660336</v>
      </c>
      <c r="G267" s="45">
        <v>642992.37</v>
      </c>
      <c r="H267" s="46">
        <v>0</v>
      </c>
      <c r="I267" s="46">
        <v>0</v>
      </c>
      <c r="J267" s="46">
        <v>0</v>
      </c>
      <c r="K267" s="47">
        <v>0</v>
      </c>
      <c r="L267" s="47">
        <v>0</v>
      </c>
      <c r="M267" s="47">
        <v>0</v>
      </c>
      <c r="N267" s="48">
        <v>244544.7525660336</v>
      </c>
      <c r="O267" s="48">
        <v>107571.24000000002</v>
      </c>
      <c r="P267" s="48">
        <v>42916.3</v>
      </c>
      <c r="Q267" s="48">
        <v>642992.37</v>
      </c>
      <c r="R267" s="49">
        <v>0</v>
      </c>
      <c r="S267" s="49">
        <v>11205.58</v>
      </c>
      <c r="T267" s="91">
        <v>0</v>
      </c>
      <c r="U267" s="91">
        <v>11205.58399535914</v>
      </c>
      <c r="V267" s="50">
        <f t="shared" si="16"/>
        <v>22411.16399535914</v>
      </c>
      <c r="W267" s="47">
        <v>19624.590735081365</v>
      </c>
      <c r="X267" s="47">
        <v>1369.7229746567477</v>
      </c>
      <c r="Y267" s="47">
        <v>438.76538730450687</v>
      </c>
      <c r="Z267" s="47">
        <v>19624.590734602585</v>
      </c>
      <c r="AA267" s="47">
        <v>1369.7229746567477</v>
      </c>
      <c r="AB267" s="47">
        <v>438.76538730450687</v>
      </c>
      <c r="AC267" s="50">
        <f t="shared" si="17"/>
        <v>42866.158193606454</v>
      </c>
      <c r="AD267" s="51">
        <f t="shared" si="18"/>
        <v>222133.58857067444</v>
      </c>
      <c r="AE267" s="51">
        <f t="shared" si="19"/>
        <v>600126.21180639358</v>
      </c>
    </row>
    <row r="268" spans="1:31" x14ac:dyDescent="0.25">
      <c r="A268" s="53">
        <v>265</v>
      </c>
      <c r="B268" s="42">
        <v>18051524000177</v>
      </c>
      <c r="C268" s="54" t="s">
        <v>992</v>
      </c>
      <c r="D268" s="41" t="s">
        <v>892</v>
      </c>
      <c r="E268" s="41" t="str">
        <f>VLOOKUP(A268,'[1]Acordo início'!$A$3:$F$855,6,FALSE)</f>
        <v>S</v>
      </c>
      <c r="F268" s="44">
        <v>295815.82264903805</v>
      </c>
      <c r="G268" s="45">
        <v>524303.62</v>
      </c>
      <c r="H268" s="46">
        <v>0</v>
      </c>
      <c r="I268" s="46">
        <v>0</v>
      </c>
      <c r="J268" s="46">
        <v>0</v>
      </c>
      <c r="K268" s="47">
        <v>0</v>
      </c>
      <c r="L268" s="47">
        <v>0</v>
      </c>
      <c r="M268" s="47">
        <v>0</v>
      </c>
      <c r="N268" s="48">
        <v>295815.82264903805</v>
      </c>
      <c r="O268" s="48">
        <v>116525.44</v>
      </c>
      <c r="P268" s="48">
        <v>55903</v>
      </c>
      <c r="Q268" s="48">
        <v>524303.62</v>
      </c>
      <c r="R268" s="49">
        <v>0</v>
      </c>
      <c r="S268" s="49">
        <v>13554.94</v>
      </c>
      <c r="T268" s="91">
        <v>0</v>
      </c>
      <c r="U268" s="91">
        <v>13554.9383622737</v>
      </c>
      <c r="V268" s="50">
        <f t="shared" si="16"/>
        <v>27109.878362273703</v>
      </c>
      <c r="W268" s="47">
        <v>16002.124297646858</v>
      </c>
      <c r="X268" s="47">
        <v>1116.8883769187557</v>
      </c>
      <c r="Y268" s="47">
        <v>357.77450648184305</v>
      </c>
      <c r="Z268" s="47">
        <v>16002.124297256456</v>
      </c>
      <c r="AA268" s="47">
        <v>1116.8883769187557</v>
      </c>
      <c r="AB268" s="47">
        <v>357.77450648184305</v>
      </c>
      <c r="AC268" s="50">
        <f t="shared" si="17"/>
        <v>34953.574361704508</v>
      </c>
      <c r="AD268" s="51">
        <f t="shared" si="18"/>
        <v>268705.94428676437</v>
      </c>
      <c r="AE268" s="51">
        <f t="shared" si="19"/>
        <v>489350.04563829547</v>
      </c>
    </row>
    <row r="269" spans="1:31" x14ac:dyDescent="0.25">
      <c r="A269" s="53">
        <v>266</v>
      </c>
      <c r="B269" s="42">
        <v>16885485000188</v>
      </c>
      <c r="C269" s="54" t="s">
        <v>265</v>
      </c>
      <c r="D269" s="41" t="s">
        <v>892</v>
      </c>
      <c r="E269" s="41" t="str">
        <f>VLOOKUP(A269,'[1]Acordo início'!$A$3:$F$855,6,FALSE)</f>
        <v>S</v>
      </c>
      <c r="F269" s="44">
        <v>334394.00998872612</v>
      </c>
      <c r="G269" s="45">
        <v>772331.23</v>
      </c>
      <c r="H269" s="46">
        <v>0</v>
      </c>
      <c r="I269" s="46">
        <v>0</v>
      </c>
      <c r="J269" s="46">
        <v>0</v>
      </c>
      <c r="K269" s="47">
        <v>0</v>
      </c>
      <c r="L269" s="47">
        <v>0</v>
      </c>
      <c r="M269" s="47">
        <v>0</v>
      </c>
      <c r="N269" s="48">
        <v>334394.00998872612</v>
      </c>
      <c r="O269" s="48">
        <v>129305.87</v>
      </c>
      <c r="P269" s="48">
        <v>25682.3</v>
      </c>
      <c r="Q269" s="48">
        <v>772331.23</v>
      </c>
      <c r="R269" s="49">
        <v>0</v>
      </c>
      <c r="S269" s="49">
        <v>15322.68</v>
      </c>
      <c r="T269" s="91">
        <v>0</v>
      </c>
      <c r="U269" s="91">
        <v>15322.676635483405</v>
      </c>
      <c r="V269" s="50">
        <f t="shared" si="16"/>
        <v>30645.356635483404</v>
      </c>
      <c r="W269" s="47">
        <v>23572.105914377848</v>
      </c>
      <c r="X269" s="47">
        <v>1645.2447578561785</v>
      </c>
      <c r="Y269" s="47">
        <v>527.02368781714995</v>
      </c>
      <c r="Z269" s="47">
        <v>23572.105913802756</v>
      </c>
      <c r="AA269" s="47">
        <v>1645.2447578561785</v>
      </c>
      <c r="AB269" s="47">
        <v>527.02368781714995</v>
      </c>
      <c r="AC269" s="50">
        <f t="shared" si="17"/>
        <v>51488.748719527255</v>
      </c>
      <c r="AD269" s="51">
        <f t="shared" si="18"/>
        <v>303748.65335324273</v>
      </c>
      <c r="AE269" s="51">
        <f t="shared" si="19"/>
        <v>720842.48128047271</v>
      </c>
    </row>
    <row r="270" spans="1:31" x14ac:dyDescent="0.25">
      <c r="A270" s="53">
        <v>267</v>
      </c>
      <c r="B270" s="42">
        <v>22681423000157</v>
      </c>
      <c r="C270" s="54" t="s">
        <v>993</v>
      </c>
      <c r="D270" s="41" t="s">
        <v>892</v>
      </c>
      <c r="E270" s="41" t="str">
        <f>VLOOKUP(A270,'[1]Acordo início'!$A$3:$F$855,6,FALSE)</f>
        <v>S</v>
      </c>
      <c r="F270" s="44">
        <v>0</v>
      </c>
      <c r="G270" s="45">
        <v>2092829.12</v>
      </c>
      <c r="H270" s="46">
        <v>0</v>
      </c>
      <c r="I270" s="46">
        <v>0</v>
      </c>
      <c r="J270" s="46">
        <v>0</v>
      </c>
      <c r="K270" s="47">
        <v>0</v>
      </c>
      <c r="L270" s="47">
        <v>0</v>
      </c>
      <c r="M270" s="47">
        <v>0</v>
      </c>
      <c r="N270" s="48">
        <v>0</v>
      </c>
      <c r="O270" s="48">
        <v>0</v>
      </c>
      <c r="P270" s="48">
        <v>205881.96</v>
      </c>
      <c r="Q270" s="48">
        <v>2092829.12</v>
      </c>
      <c r="R270" s="49">
        <v>0</v>
      </c>
      <c r="S270" s="49">
        <v>0</v>
      </c>
      <c r="T270" s="91">
        <v>0</v>
      </c>
      <c r="U270" s="91">
        <v>0</v>
      </c>
      <c r="V270" s="50">
        <f t="shared" si="16"/>
        <v>0</v>
      </c>
      <c r="W270" s="47">
        <v>63874.653343456142</v>
      </c>
      <c r="X270" s="47">
        <v>4458.211708148755</v>
      </c>
      <c r="Y270" s="47">
        <v>1428.1055534616964</v>
      </c>
      <c r="Z270" s="47">
        <v>63874.653341897792</v>
      </c>
      <c r="AA270" s="47">
        <v>4458.211708148755</v>
      </c>
      <c r="AB270" s="47">
        <v>1428.1055534616964</v>
      </c>
      <c r="AC270" s="50">
        <f t="shared" si="17"/>
        <v>139521.94120857486</v>
      </c>
      <c r="AD270" s="51">
        <f t="shared" si="18"/>
        <v>0</v>
      </c>
      <c r="AE270" s="51">
        <f t="shared" si="19"/>
        <v>1953307.1787914252</v>
      </c>
    </row>
    <row r="271" spans="1:31" x14ac:dyDescent="0.25">
      <c r="A271" s="53">
        <v>268</v>
      </c>
      <c r="B271" s="42">
        <v>18404913000139</v>
      </c>
      <c r="C271" s="54" t="s">
        <v>267</v>
      </c>
      <c r="D271" s="41" t="s">
        <v>892</v>
      </c>
      <c r="E271" s="41" t="str">
        <f>VLOOKUP(A271,'[1]Acordo início'!$A$3:$F$855,6,FALSE)</f>
        <v>S</v>
      </c>
      <c r="F271" s="44">
        <v>302550.19962364994</v>
      </c>
      <c r="G271" s="45">
        <v>992395.23</v>
      </c>
      <c r="H271" s="46">
        <v>0</v>
      </c>
      <c r="I271" s="46">
        <v>0</v>
      </c>
      <c r="J271" s="46">
        <v>0</v>
      </c>
      <c r="K271" s="47">
        <v>0</v>
      </c>
      <c r="L271" s="47">
        <v>0</v>
      </c>
      <c r="M271" s="47">
        <v>0</v>
      </c>
      <c r="N271" s="48">
        <v>302550.19962364994</v>
      </c>
      <c r="O271" s="48">
        <v>123777.07</v>
      </c>
      <c r="P271" s="48">
        <v>13648.24</v>
      </c>
      <c r="Q271" s="48">
        <v>992395.23</v>
      </c>
      <c r="R271" s="49">
        <v>0</v>
      </c>
      <c r="S271" s="49">
        <v>13863.52</v>
      </c>
      <c r="T271" s="91">
        <v>0</v>
      </c>
      <c r="U271" s="91">
        <v>13863.522480532583</v>
      </c>
      <c r="V271" s="50">
        <f t="shared" si="16"/>
        <v>27727.042480532582</v>
      </c>
      <c r="W271" s="47">
        <v>30288.617748795412</v>
      </c>
      <c r="X271" s="47">
        <v>2114.0321426911637</v>
      </c>
      <c r="Y271" s="47">
        <v>677.19104448438736</v>
      </c>
      <c r="Z271" s="47">
        <v>30288.617748056458</v>
      </c>
      <c r="AA271" s="47">
        <v>2114.0321426911637</v>
      </c>
      <c r="AB271" s="47">
        <v>677.19104448438736</v>
      </c>
      <c r="AC271" s="50">
        <f t="shared" si="17"/>
        <v>66159.681871202964</v>
      </c>
      <c r="AD271" s="51">
        <f t="shared" si="18"/>
        <v>274823.15714311734</v>
      </c>
      <c r="AE271" s="51">
        <f t="shared" si="19"/>
        <v>926235.54812879697</v>
      </c>
    </row>
    <row r="272" spans="1:31" x14ac:dyDescent="0.25">
      <c r="A272" s="53">
        <v>269</v>
      </c>
      <c r="B272" s="42">
        <v>16945990000170</v>
      </c>
      <c r="C272" s="54" t="s">
        <v>994</v>
      </c>
      <c r="D272" s="41" t="s">
        <v>892</v>
      </c>
      <c r="E272" s="41" t="str">
        <f>VLOOKUP(A272,'[1]Acordo início'!$A$3:$F$855,6,FALSE)</f>
        <v>S</v>
      </c>
      <c r="F272" s="44">
        <v>379900.96690323151</v>
      </c>
      <c r="G272" s="45">
        <v>924621.9</v>
      </c>
      <c r="H272" s="46">
        <v>0</v>
      </c>
      <c r="I272" s="46">
        <v>0</v>
      </c>
      <c r="J272" s="46">
        <v>0</v>
      </c>
      <c r="K272" s="47">
        <v>0</v>
      </c>
      <c r="L272" s="47">
        <v>0</v>
      </c>
      <c r="M272" s="47">
        <v>0</v>
      </c>
      <c r="N272" s="48">
        <v>379900.96690323151</v>
      </c>
      <c r="O272" s="48">
        <v>161456.85</v>
      </c>
      <c r="P272" s="48">
        <v>63405.81</v>
      </c>
      <c r="Q272" s="48">
        <v>924621.9</v>
      </c>
      <c r="R272" s="49">
        <v>0</v>
      </c>
      <c r="S272" s="49">
        <v>17407.91</v>
      </c>
      <c r="T272" s="91">
        <v>0</v>
      </c>
      <c r="U272" s="91">
        <v>17407.906527876967</v>
      </c>
      <c r="V272" s="50">
        <f t="shared" si="16"/>
        <v>34815.816527876967</v>
      </c>
      <c r="W272" s="47">
        <v>28220.126779851857</v>
      </c>
      <c r="X272" s="47">
        <v>1969.6592158220606</v>
      </c>
      <c r="Y272" s="47">
        <v>630.94385118613536</v>
      </c>
      <c r="Z272" s="47">
        <v>28220.126779163369</v>
      </c>
      <c r="AA272" s="47">
        <v>1969.6592158220606</v>
      </c>
      <c r="AB272" s="47">
        <v>630.94385118613536</v>
      </c>
      <c r="AC272" s="50">
        <f t="shared" si="17"/>
        <v>61641.459693031618</v>
      </c>
      <c r="AD272" s="51">
        <f t="shared" si="18"/>
        <v>345085.15037535457</v>
      </c>
      <c r="AE272" s="51">
        <f t="shared" si="19"/>
        <v>862980.4403069684</v>
      </c>
    </row>
    <row r="273" spans="1:31" x14ac:dyDescent="0.25">
      <c r="A273" s="53">
        <v>270</v>
      </c>
      <c r="B273" s="42">
        <v>18449140000107</v>
      </c>
      <c r="C273" s="54" t="s">
        <v>269</v>
      </c>
      <c r="D273" s="41" t="s">
        <v>892</v>
      </c>
      <c r="E273" s="41" t="str">
        <f>VLOOKUP(A273,'[1]Acordo início'!$A$3:$F$855,6,FALSE)</f>
        <v>S</v>
      </c>
      <c r="F273" s="44">
        <v>1.9858579616993666E-4</v>
      </c>
      <c r="G273" s="45">
        <v>1878745.12</v>
      </c>
      <c r="H273" s="46">
        <v>0</v>
      </c>
      <c r="I273" s="46">
        <v>0</v>
      </c>
      <c r="J273" s="46">
        <v>0</v>
      </c>
      <c r="K273" s="47">
        <v>0</v>
      </c>
      <c r="L273" s="47">
        <v>0</v>
      </c>
      <c r="M273" s="47">
        <v>0</v>
      </c>
      <c r="N273" s="48">
        <v>1.9858579616993666E-4</v>
      </c>
      <c r="O273" s="48">
        <v>0</v>
      </c>
      <c r="P273" s="48">
        <v>240978.97000000003</v>
      </c>
      <c r="Q273" s="48">
        <v>1878745.12</v>
      </c>
      <c r="R273" s="49">
        <v>0</v>
      </c>
      <c r="S273" s="49">
        <v>0</v>
      </c>
      <c r="T273" s="91">
        <v>0</v>
      </c>
      <c r="U273" s="91">
        <v>9.0996424822757641E-6</v>
      </c>
      <c r="V273" s="50">
        <f t="shared" si="16"/>
        <v>9.0996424822757641E-6</v>
      </c>
      <c r="W273" s="47">
        <v>57340.655422483389</v>
      </c>
      <c r="X273" s="47">
        <v>4002.1631112872165</v>
      </c>
      <c r="Y273" s="47">
        <v>1282.0188315960763</v>
      </c>
      <c r="Z273" s="47">
        <v>57340.655421084448</v>
      </c>
      <c r="AA273" s="47">
        <v>4002.1631112872165</v>
      </c>
      <c r="AB273" s="47">
        <v>1282.0188315960763</v>
      </c>
      <c r="AC273" s="50">
        <f t="shared" si="17"/>
        <v>125249.67472933441</v>
      </c>
      <c r="AD273" s="51">
        <f t="shared" si="18"/>
        <v>1.894861536876609E-4</v>
      </c>
      <c r="AE273" s="51">
        <f t="shared" si="19"/>
        <v>1753495.4452706657</v>
      </c>
    </row>
    <row r="274" spans="1:31" x14ac:dyDescent="0.25">
      <c r="A274" s="53">
        <v>271</v>
      </c>
      <c r="B274" s="42">
        <v>18449132000160</v>
      </c>
      <c r="C274" s="54" t="s">
        <v>270</v>
      </c>
      <c r="D274" s="41" t="s">
        <v>892</v>
      </c>
      <c r="E274" s="41" t="str">
        <f>VLOOKUP(A274,'[1]Acordo início'!$A$3:$F$855,6,FALSE)</f>
        <v>N</v>
      </c>
      <c r="F274" s="44">
        <v>5207636.6399999997</v>
      </c>
      <c r="G274" s="45">
        <v>6902685.4500000002</v>
      </c>
      <c r="H274" s="46">
        <v>5207636.6399999997</v>
      </c>
      <c r="I274" s="46">
        <v>2180968.36</v>
      </c>
      <c r="J274" s="46">
        <v>0</v>
      </c>
      <c r="K274" s="47">
        <v>0</v>
      </c>
      <c r="L274" s="47">
        <v>0</v>
      </c>
      <c r="M274" s="47">
        <v>0</v>
      </c>
      <c r="N274" s="48">
        <v>0</v>
      </c>
      <c r="O274" s="48">
        <v>0</v>
      </c>
      <c r="P274" s="48">
        <v>1817023.8700000003</v>
      </c>
      <c r="Q274" s="48">
        <v>6902685.4500000002</v>
      </c>
      <c r="R274" s="49">
        <v>0</v>
      </c>
      <c r="S274" s="49">
        <v>0</v>
      </c>
      <c r="T274" s="91">
        <v>0</v>
      </c>
      <c r="U274" s="91">
        <v>0</v>
      </c>
      <c r="V274" s="50">
        <f t="shared" si="16"/>
        <v>0</v>
      </c>
      <c r="W274" s="47">
        <v>210674.93578067215</v>
      </c>
      <c r="X274" s="47">
        <v>14704.321920317752</v>
      </c>
      <c r="Y274" s="47">
        <v>4710.2571992962121</v>
      </c>
      <c r="Z274" s="47">
        <v>210674.93577553233</v>
      </c>
      <c r="AA274" s="47">
        <v>14704.321920317752</v>
      </c>
      <c r="AB274" s="47">
        <v>4710.2571992962121</v>
      </c>
      <c r="AC274" s="50">
        <f t="shared" si="17"/>
        <v>460179.02979543241</v>
      </c>
      <c r="AD274" s="51">
        <f t="shared" si="18"/>
        <v>0</v>
      </c>
      <c r="AE274" s="51">
        <f t="shared" si="19"/>
        <v>6442506.4202045677</v>
      </c>
    </row>
    <row r="275" spans="1:31" x14ac:dyDescent="0.25">
      <c r="A275" s="53">
        <v>272</v>
      </c>
      <c r="B275" s="42">
        <v>18062414000100</v>
      </c>
      <c r="C275" s="54" t="s">
        <v>995</v>
      </c>
      <c r="D275" s="41" t="s">
        <v>892</v>
      </c>
      <c r="E275" s="41" t="str">
        <f>VLOOKUP(A275,'[1]Acordo início'!$A$3:$F$855,6,FALSE)</f>
        <v>S</v>
      </c>
      <c r="F275" s="44">
        <v>258968.07943002472</v>
      </c>
      <c r="G275" s="45">
        <v>627615.23</v>
      </c>
      <c r="H275" s="46">
        <v>0</v>
      </c>
      <c r="I275" s="46">
        <v>0</v>
      </c>
      <c r="J275" s="46">
        <v>0</v>
      </c>
      <c r="K275" s="47">
        <v>0</v>
      </c>
      <c r="L275" s="47">
        <v>0</v>
      </c>
      <c r="M275" s="47">
        <v>0</v>
      </c>
      <c r="N275" s="48">
        <v>258968.07943002472</v>
      </c>
      <c r="O275" s="48">
        <v>108768.81</v>
      </c>
      <c r="P275" s="48">
        <v>38641.410000000003</v>
      </c>
      <c r="Q275" s="48">
        <v>627615.23</v>
      </c>
      <c r="R275" s="49">
        <v>0</v>
      </c>
      <c r="S275" s="49">
        <v>11866.49</v>
      </c>
      <c r="T275" s="91">
        <v>0</v>
      </c>
      <c r="U275" s="91">
        <v>11866.492884104689</v>
      </c>
      <c r="V275" s="50">
        <f t="shared" si="16"/>
        <v>23732.982884104691</v>
      </c>
      <c r="W275" s="47">
        <v>19155.269329247742</v>
      </c>
      <c r="X275" s="47">
        <v>1336.9660972906704</v>
      </c>
      <c r="Y275" s="47">
        <v>428.27232830619744</v>
      </c>
      <c r="Z275" s="47">
        <v>19155.26932878041</v>
      </c>
      <c r="AA275" s="47">
        <v>1336.9660972906704</v>
      </c>
      <c r="AB275" s="47">
        <v>428.27232830619744</v>
      </c>
      <c r="AC275" s="50">
        <f t="shared" si="17"/>
        <v>41841.015509221892</v>
      </c>
      <c r="AD275" s="51">
        <f t="shared" si="18"/>
        <v>235235.09654592004</v>
      </c>
      <c r="AE275" s="51">
        <f t="shared" si="19"/>
        <v>585774.21449077805</v>
      </c>
    </row>
    <row r="276" spans="1:31" x14ac:dyDescent="0.25">
      <c r="A276" s="53">
        <v>273</v>
      </c>
      <c r="B276" s="42">
        <v>17005000000187</v>
      </c>
      <c r="C276" s="54" t="s">
        <v>996</v>
      </c>
      <c r="D276" s="41" t="s">
        <v>894</v>
      </c>
      <c r="E276" s="41" t="str">
        <f>VLOOKUP(A276,'[1]Acordo início'!$A$3:$F$855,6,FALSE)</f>
        <v>S</v>
      </c>
      <c r="F276" s="44">
        <v>332041.72793331859</v>
      </c>
      <c r="G276" s="45">
        <v>901613.13</v>
      </c>
      <c r="H276" s="46">
        <v>0</v>
      </c>
      <c r="I276" s="46">
        <v>0</v>
      </c>
      <c r="J276" s="46">
        <v>0</v>
      </c>
      <c r="K276" s="47">
        <v>0</v>
      </c>
      <c r="L276" s="47">
        <v>0</v>
      </c>
      <c r="M276" s="47">
        <v>0</v>
      </c>
      <c r="N276" s="48">
        <v>332041.72793331859</v>
      </c>
      <c r="O276" s="48">
        <v>138226.39000000001</v>
      </c>
      <c r="P276" s="48">
        <v>53301.19</v>
      </c>
      <c r="Q276" s="48">
        <v>901613.13</v>
      </c>
      <c r="R276" s="49">
        <v>0</v>
      </c>
      <c r="S276" s="49">
        <v>15214.89</v>
      </c>
      <c r="T276" s="91">
        <v>0</v>
      </c>
      <c r="U276" s="91">
        <v>15214.889844411176</v>
      </c>
      <c r="V276" s="50">
        <f t="shared" si="16"/>
        <v>30429.779844411176</v>
      </c>
      <c r="W276" s="47">
        <v>27517.88280724148</v>
      </c>
      <c r="X276" s="47">
        <v>1920.6452151693395</v>
      </c>
      <c r="Y276" s="47">
        <v>615.24312382911353</v>
      </c>
      <c r="Z276" s="47">
        <v>27517.882806570127</v>
      </c>
      <c r="AA276" s="47">
        <v>1920.6452151693395</v>
      </c>
      <c r="AB276" s="47">
        <v>615.24312382911353</v>
      </c>
      <c r="AC276" s="50">
        <f t="shared" si="17"/>
        <v>60107.54229180851</v>
      </c>
      <c r="AD276" s="51">
        <f t="shared" si="18"/>
        <v>301611.9480889074</v>
      </c>
      <c r="AE276" s="51">
        <f t="shared" si="19"/>
        <v>841505.58770819148</v>
      </c>
    </row>
    <row r="277" spans="1:31" x14ac:dyDescent="0.25">
      <c r="A277" s="53">
        <v>274</v>
      </c>
      <c r="B277" s="42">
        <v>18025932000154</v>
      </c>
      <c r="C277" s="54" t="s">
        <v>997</v>
      </c>
      <c r="D277" s="41" t="s">
        <v>892</v>
      </c>
      <c r="E277" s="41" t="str">
        <f>VLOOKUP(A277,'[1]Acordo início'!$A$3:$F$855,6,FALSE)</f>
        <v>S</v>
      </c>
      <c r="F277" s="44">
        <v>302827.06741340953</v>
      </c>
      <c r="G277" s="45">
        <v>451290.66</v>
      </c>
      <c r="H277" s="46">
        <v>0</v>
      </c>
      <c r="I277" s="46">
        <v>0</v>
      </c>
      <c r="J277" s="46">
        <v>0</v>
      </c>
      <c r="K277" s="47">
        <v>0</v>
      </c>
      <c r="L277" s="47">
        <v>0</v>
      </c>
      <c r="M277" s="47">
        <v>0</v>
      </c>
      <c r="N277" s="48">
        <v>302827.06741340953</v>
      </c>
      <c r="O277" s="48">
        <v>132092.13</v>
      </c>
      <c r="P277" s="48">
        <v>105301.81000000001</v>
      </c>
      <c r="Q277" s="48">
        <v>451290.66</v>
      </c>
      <c r="R277" s="49">
        <v>0</v>
      </c>
      <c r="S277" s="49">
        <v>13876.21</v>
      </c>
      <c r="T277" s="91">
        <v>0</v>
      </c>
      <c r="U277" s="91">
        <v>13876.209177921124</v>
      </c>
      <c r="V277" s="50">
        <f t="shared" si="16"/>
        <v>27752.419177921125</v>
      </c>
      <c r="W277" s="47">
        <v>13773.716387421591</v>
      </c>
      <c r="X277" s="47">
        <v>961.35384614833731</v>
      </c>
      <c r="Y277" s="47">
        <v>307.95190008962044</v>
      </c>
      <c r="Z277" s="47">
        <v>13773.716387085553</v>
      </c>
      <c r="AA277" s="47">
        <v>961.35384614833731</v>
      </c>
      <c r="AB277" s="47">
        <v>307.95190008962044</v>
      </c>
      <c r="AC277" s="50">
        <f t="shared" si="17"/>
        <v>30086.044266983059</v>
      </c>
      <c r="AD277" s="51">
        <f t="shared" si="18"/>
        <v>275074.64823548839</v>
      </c>
      <c r="AE277" s="51">
        <f t="shared" si="19"/>
        <v>421204.61573301692</v>
      </c>
    </row>
    <row r="278" spans="1:31" x14ac:dyDescent="0.25">
      <c r="A278" s="53">
        <v>275</v>
      </c>
      <c r="B278" s="42">
        <v>18307421000125</v>
      </c>
      <c r="C278" s="54" t="s">
        <v>274</v>
      </c>
      <c r="D278" s="41" t="s">
        <v>892</v>
      </c>
      <c r="E278" s="41" t="str">
        <f>VLOOKUP(A278,'[1]Acordo início'!$A$3:$F$855,6,FALSE)</f>
        <v>S</v>
      </c>
      <c r="F278" s="44">
        <v>388998.66743314918</v>
      </c>
      <c r="G278" s="45">
        <v>752283.99</v>
      </c>
      <c r="H278" s="46">
        <v>0</v>
      </c>
      <c r="I278" s="46">
        <v>0</v>
      </c>
      <c r="J278" s="46">
        <v>0</v>
      </c>
      <c r="K278" s="47">
        <v>0</v>
      </c>
      <c r="L278" s="47">
        <v>0</v>
      </c>
      <c r="M278" s="47">
        <v>0</v>
      </c>
      <c r="N278" s="48">
        <v>388998.66743314918</v>
      </c>
      <c r="O278" s="48">
        <v>167783.15</v>
      </c>
      <c r="P278" s="48">
        <v>39810.76</v>
      </c>
      <c r="Q278" s="48">
        <v>752283.99</v>
      </c>
      <c r="R278" s="49">
        <v>0</v>
      </c>
      <c r="S278" s="49">
        <v>17824.78</v>
      </c>
      <c r="T278" s="91">
        <v>0</v>
      </c>
      <c r="U278" s="91">
        <v>17824.783383270082</v>
      </c>
      <c r="V278" s="50">
        <f t="shared" si="16"/>
        <v>35649.563383270084</v>
      </c>
      <c r="W278" s="47">
        <v>22960.249680127054</v>
      </c>
      <c r="X278" s="47">
        <v>1602.5394830021091</v>
      </c>
      <c r="Y278" s="47">
        <v>513.34384393047878</v>
      </c>
      <c r="Z278" s="47">
        <v>22960.249679566892</v>
      </c>
      <c r="AA278" s="47">
        <v>1602.5394830021091</v>
      </c>
      <c r="AB278" s="47">
        <v>513.34384393047878</v>
      </c>
      <c r="AC278" s="50">
        <f t="shared" si="17"/>
        <v>50152.266013559121</v>
      </c>
      <c r="AD278" s="51">
        <f t="shared" si="18"/>
        <v>353349.10404987913</v>
      </c>
      <c r="AE278" s="51">
        <f t="shared" si="19"/>
        <v>702131.72398644092</v>
      </c>
    </row>
    <row r="279" spans="1:31" x14ac:dyDescent="0.25">
      <c r="A279" s="53">
        <v>276</v>
      </c>
      <c r="B279" s="42">
        <v>17754144000136</v>
      </c>
      <c r="C279" s="54" t="s">
        <v>998</v>
      </c>
      <c r="D279" s="41" t="s">
        <v>894</v>
      </c>
      <c r="E279" s="41" t="str">
        <f>VLOOKUP(A279,'[1]Acordo início'!$A$3:$F$855,6,FALSE)</f>
        <v>S</v>
      </c>
      <c r="F279" s="44">
        <v>523110.52364014951</v>
      </c>
      <c r="G279" s="45">
        <v>1399946.46</v>
      </c>
      <c r="H279" s="46">
        <v>0</v>
      </c>
      <c r="I279" s="46">
        <v>0</v>
      </c>
      <c r="J279" s="46">
        <v>0</v>
      </c>
      <c r="K279" s="47">
        <v>0</v>
      </c>
      <c r="L279" s="47">
        <v>0</v>
      </c>
      <c r="M279" s="47">
        <v>0</v>
      </c>
      <c r="N279" s="48">
        <v>523110.52364014951</v>
      </c>
      <c r="O279" s="48">
        <v>204305.13</v>
      </c>
      <c r="P279" s="48">
        <v>107460.58999999998</v>
      </c>
      <c r="Q279" s="48">
        <v>1399946.46</v>
      </c>
      <c r="R279" s="49">
        <v>0</v>
      </c>
      <c r="S279" s="49">
        <v>23970.09</v>
      </c>
      <c r="T279" s="91">
        <v>0</v>
      </c>
      <c r="U279" s="91">
        <v>23970.08666102196</v>
      </c>
      <c r="V279" s="50">
        <f t="shared" si="16"/>
        <v>47940.176661021964</v>
      </c>
      <c r="W279" s="47">
        <v>42727.375093332797</v>
      </c>
      <c r="X279" s="47">
        <v>2982.2108446569746</v>
      </c>
      <c r="Y279" s="47">
        <v>955.29601276311041</v>
      </c>
      <c r="Z279" s="47">
        <v>42727.375092290371</v>
      </c>
      <c r="AA279" s="47">
        <v>2982.2108446569746</v>
      </c>
      <c r="AB279" s="47">
        <v>955.29601276311041</v>
      </c>
      <c r="AC279" s="50">
        <f t="shared" si="17"/>
        <v>93329.763900463338</v>
      </c>
      <c r="AD279" s="51">
        <f t="shared" si="18"/>
        <v>475170.34697912756</v>
      </c>
      <c r="AE279" s="51">
        <f t="shared" si="19"/>
        <v>1306616.6960995367</v>
      </c>
    </row>
    <row r="280" spans="1:31" x14ac:dyDescent="0.25">
      <c r="A280" s="53">
        <v>277</v>
      </c>
      <c r="B280" s="42">
        <v>20622890000180</v>
      </c>
      <c r="C280" s="54" t="s">
        <v>276</v>
      </c>
      <c r="D280" s="41" t="s">
        <v>894</v>
      </c>
      <c r="E280" s="41" t="str">
        <f>VLOOKUP(A280,'[1]Acordo início'!$A$3:$F$855,6,FALSE)</f>
        <v>S</v>
      </c>
      <c r="F280" s="44">
        <v>9159656.62887647</v>
      </c>
      <c r="G280" s="45">
        <v>30507567.66</v>
      </c>
      <c r="H280" s="46">
        <v>0</v>
      </c>
      <c r="I280" s="46">
        <v>0</v>
      </c>
      <c r="J280" s="46">
        <v>0</v>
      </c>
      <c r="K280" s="47">
        <v>0</v>
      </c>
      <c r="L280" s="47">
        <v>0</v>
      </c>
      <c r="M280" s="47">
        <v>0</v>
      </c>
      <c r="N280" s="48">
        <v>9159656.62887647</v>
      </c>
      <c r="O280" s="48">
        <v>3598756.16</v>
      </c>
      <c r="P280" s="48">
        <v>5341854.5900000008</v>
      </c>
      <c r="Q280" s="48">
        <v>30507567.66</v>
      </c>
      <c r="R280" s="49">
        <v>0</v>
      </c>
      <c r="S280" s="49">
        <v>419715.82</v>
      </c>
      <c r="T280" s="91">
        <v>0</v>
      </c>
      <c r="U280" s="91">
        <v>419715.82152762852</v>
      </c>
      <c r="V280" s="50">
        <f t="shared" si="16"/>
        <v>839431.64152762853</v>
      </c>
      <c r="W280" s="47">
        <v>931112.95687335869</v>
      </c>
      <c r="X280" s="47">
        <v>64988.199053249162</v>
      </c>
      <c r="Y280" s="47">
        <v>20817.765968309759</v>
      </c>
      <c r="Z280" s="47">
        <v>931112.95685064234</v>
      </c>
      <c r="AA280" s="47">
        <v>64988.199053249162</v>
      </c>
      <c r="AB280" s="47">
        <v>20817.765968309759</v>
      </c>
      <c r="AC280" s="50">
        <f t="shared" si="17"/>
        <v>2033837.8437671189</v>
      </c>
      <c r="AD280" s="51">
        <f t="shared" si="18"/>
        <v>8320224.9873488415</v>
      </c>
      <c r="AE280" s="51">
        <f t="shared" si="19"/>
        <v>28473729.816232882</v>
      </c>
    </row>
    <row r="281" spans="1:31" x14ac:dyDescent="0.25">
      <c r="A281" s="53">
        <v>278</v>
      </c>
      <c r="B281" s="42">
        <v>20716627000150</v>
      </c>
      <c r="C281" s="54" t="s">
        <v>999</v>
      </c>
      <c r="D281" s="41" t="s">
        <v>892</v>
      </c>
      <c r="E281" s="41" t="str">
        <f>VLOOKUP(A281,'[1]Acordo início'!$A$3:$F$855,6,FALSE)</f>
        <v>S</v>
      </c>
      <c r="F281" s="44">
        <v>1333817.881300481</v>
      </c>
      <c r="G281" s="45">
        <v>2232476.36</v>
      </c>
      <c r="H281" s="46">
        <v>0</v>
      </c>
      <c r="I281" s="46">
        <v>0</v>
      </c>
      <c r="J281" s="46">
        <v>0</v>
      </c>
      <c r="K281" s="47">
        <v>0</v>
      </c>
      <c r="L281" s="47">
        <v>0</v>
      </c>
      <c r="M281" s="47">
        <v>0</v>
      </c>
      <c r="N281" s="48">
        <v>1333817.881300481</v>
      </c>
      <c r="O281" s="48">
        <v>401126.79999999993</v>
      </c>
      <c r="P281" s="48">
        <v>63021.240000000005</v>
      </c>
      <c r="Q281" s="48">
        <v>2232476.36</v>
      </c>
      <c r="R281" s="49">
        <v>0</v>
      </c>
      <c r="S281" s="49">
        <v>61118.5</v>
      </c>
      <c r="T281" s="91">
        <v>0</v>
      </c>
      <c r="U281" s="91">
        <v>61118.499360924259</v>
      </c>
      <c r="V281" s="50">
        <f t="shared" si="16"/>
        <v>122236.99936092427</v>
      </c>
      <c r="W281" s="47">
        <v>68136.78769631029</v>
      </c>
      <c r="X281" s="47">
        <v>4755.6927319818824</v>
      </c>
      <c r="Y281" s="47">
        <v>1523.3980900204795</v>
      </c>
      <c r="Z281" s="47">
        <v>68136.787694647966</v>
      </c>
      <c r="AA281" s="47">
        <v>4755.6927319818824</v>
      </c>
      <c r="AB281" s="47">
        <v>1523.3980900204795</v>
      </c>
      <c r="AC281" s="50">
        <f t="shared" si="17"/>
        <v>148831.757034963</v>
      </c>
      <c r="AD281" s="51">
        <f t="shared" si="18"/>
        <v>1211580.8819395567</v>
      </c>
      <c r="AE281" s="51">
        <f t="shared" si="19"/>
        <v>2083644.6029650369</v>
      </c>
    </row>
    <row r="282" spans="1:31" x14ac:dyDescent="0.25">
      <c r="A282" s="53">
        <v>279</v>
      </c>
      <c r="B282" s="42">
        <v>17827858000127</v>
      </c>
      <c r="C282" s="54" t="s">
        <v>278</v>
      </c>
      <c r="D282" s="41" t="s">
        <v>892</v>
      </c>
      <c r="E282" s="41" t="str">
        <f>VLOOKUP(A282,'[1]Acordo início'!$A$3:$F$855,6,FALSE)</f>
        <v>S</v>
      </c>
      <c r="F282" s="44">
        <v>286634.74136259686</v>
      </c>
      <c r="G282" s="45">
        <v>54902.09</v>
      </c>
      <c r="H282" s="46">
        <v>0</v>
      </c>
      <c r="I282" s="46">
        <v>0</v>
      </c>
      <c r="J282" s="46">
        <v>0</v>
      </c>
      <c r="K282" s="47">
        <v>0</v>
      </c>
      <c r="L282" s="47">
        <v>0</v>
      </c>
      <c r="M282" s="47">
        <v>0</v>
      </c>
      <c r="N282" s="48">
        <v>286634.74136259686</v>
      </c>
      <c r="O282" s="48">
        <v>116153.66</v>
      </c>
      <c r="P282" s="48">
        <v>20770.32</v>
      </c>
      <c r="Q282" s="48">
        <v>54902.09</v>
      </c>
      <c r="R282" s="49">
        <v>0</v>
      </c>
      <c r="S282" s="49">
        <v>13134.24</v>
      </c>
      <c r="T282" s="91">
        <v>0</v>
      </c>
      <c r="U282" s="91">
        <v>13134.240815326106</v>
      </c>
      <c r="V282" s="50">
        <f t="shared" si="16"/>
        <v>26268.480815326104</v>
      </c>
      <c r="W282" s="47">
        <v>1675.6514608850864</v>
      </c>
      <c r="X282" s="47">
        <v>116.95419968114457</v>
      </c>
      <c r="Y282" s="47">
        <v>37.464111845569121</v>
      </c>
      <c r="Z282" s="47">
        <v>1675.6514608442055</v>
      </c>
      <c r="AA282" s="47">
        <v>116.95419968114457</v>
      </c>
      <c r="AB282" s="47">
        <v>37.464111845569121</v>
      </c>
      <c r="AC282" s="50">
        <f t="shared" si="17"/>
        <v>3660.1395447827194</v>
      </c>
      <c r="AD282" s="51">
        <f t="shared" si="18"/>
        <v>260366.26054727077</v>
      </c>
      <c r="AE282" s="51">
        <f t="shared" si="19"/>
        <v>51241.95045521728</v>
      </c>
    </row>
    <row r="283" spans="1:31" x14ac:dyDescent="0.25">
      <c r="A283" s="53">
        <v>280</v>
      </c>
      <c r="B283" s="42">
        <v>18307439000127</v>
      </c>
      <c r="C283" s="54" t="s">
        <v>1000</v>
      </c>
      <c r="D283" s="41" t="s">
        <v>892</v>
      </c>
      <c r="E283" s="41" t="str">
        <f>VLOOKUP(A283,'[1]Acordo início'!$A$3:$F$855,6,FALSE)</f>
        <v>S</v>
      </c>
      <c r="F283" s="44">
        <v>1082505.0221268474</v>
      </c>
      <c r="G283" s="45">
        <v>3053729.68</v>
      </c>
      <c r="H283" s="46">
        <v>0</v>
      </c>
      <c r="I283" s="46">
        <v>0</v>
      </c>
      <c r="J283" s="46">
        <v>0</v>
      </c>
      <c r="K283" s="47">
        <v>0</v>
      </c>
      <c r="L283" s="47">
        <v>0</v>
      </c>
      <c r="M283" s="47">
        <v>0</v>
      </c>
      <c r="N283" s="48">
        <v>1082505.0221268474</v>
      </c>
      <c r="O283" s="48">
        <v>452179.78</v>
      </c>
      <c r="P283" s="48">
        <v>672591.49999999988</v>
      </c>
      <c r="Q283" s="48">
        <v>3053729.68</v>
      </c>
      <c r="R283" s="49">
        <v>0</v>
      </c>
      <c r="S283" s="49">
        <v>49602.79</v>
      </c>
      <c r="T283" s="91">
        <v>0</v>
      </c>
      <c r="U283" s="91">
        <v>49602.785680567984</v>
      </c>
      <c r="V283" s="50">
        <f t="shared" si="16"/>
        <v>99205.575680567985</v>
      </c>
      <c r="W283" s="47">
        <v>93202.031158128419</v>
      </c>
      <c r="X283" s="47">
        <v>6505.1529015457591</v>
      </c>
      <c r="Y283" s="47">
        <v>2083.8052548815808</v>
      </c>
      <c r="Z283" s="47">
        <v>93202.031155854565</v>
      </c>
      <c r="AA283" s="47">
        <v>6505.1529015457591</v>
      </c>
      <c r="AB283" s="47">
        <v>2083.8052548815808</v>
      </c>
      <c r="AC283" s="50">
        <f t="shared" si="17"/>
        <v>203581.97862683766</v>
      </c>
      <c r="AD283" s="51">
        <f t="shared" si="18"/>
        <v>983299.44644627941</v>
      </c>
      <c r="AE283" s="51">
        <f t="shared" si="19"/>
        <v>2850147.7013731627</v>
      </c>
    </row>
    <row r="284" spans="1:31" x14ac:dyDescent="0.25">
      <c r="A284" s="53">
        <v>281</v>
      </c>
      <c r="B284" s="42">
        <v>18239616000185</v>
      </c>
      <c r="C284" s="54" t="s">
        <v>1001</v>
      </c>
      <c r="D284" s="41" t="s">
        <v>892</v>
      </c>
      <c r="E284" s="41" t="str">
        <f>VLOOKUP(A284,'[1]Acordo início'!$A$3:$F$855,6,FALSE)</f>
        <v>S</v>
      </c>
      <c r="F284" s="44">
        <v>843136.25036350905</v>
      </c>
      <c r="G284" s="45">
        <v>1480420.17</v>
      </c>
      <c r="H284" s="46">
        <v>0</v>
      </c>
      <c r="I284" s="46">
        <v>0</v>
      </c>
      <c r="J284" s="46">
        <v>0</v>
      </c>
      <c r="K284" s="47">
        <v>0</v>
      </c>
      <c r="L284" s="47">
        <v>0</v>
      </c>
      <c r="M284" s="47">
        <v>0</v>
      </c>
      <c r="N284" s="48">
        <v>843136.25036350905</v>
      </c>
      <c r="O284" s="48">
        <v>373686.09</v>
      </c>
      <c r="P284" s="48">
        <v>244883.69999999998</v>
      </c>
      <c r="Q284" s="48">
        <v>1480420.17</v>
      </c>
      <c r="R284" s="49">
        <v>0</v>
      </c>
      <c r="S284" s="49">
        <v>38634.379999999997</v>
      </c>
      <c r="T284" s="91">
        <v>0</v>
      </c>
      <c r="U284" s="91">
        <v>38634.376627767902</v>
      </c>
      <c r="V284" s="50">
        <f t="shared" si="16"/>
        <v>77268.7566277679</v>
      </c>
      <c r="W284" s="47">
        <v>45183.490861329061</v>
      </c>
      <c r="X284" s="47">
        <v>3153.6385315451025</v>
      </c>
      <c r="Y284" s="47">
        <v>1010.2096973722442</v>
      </c>
      <c r="Z284" s="47">
        <v>45183.490860226717</v>
      </c>
      <c r="AA284" s="47">
        <v>3153.6385315451025</v>
      </c>
      <c r="AB284" s="47">
        <v>1010.2096973722442</v>
      </c>
      <c r="AC284" s="50">
        <f t="shared" si="17"/>
        <v>98694.678179390481</v>
      </c>
      <c r="AD284" s="51">
        <f t="shared" si="18"/>
        <v>765867.49373574113</v>
      </c>
      <c r="AE284" s="51">
        <f t="shared" si="19"/>
        <v>1381725.4918206094</v>
      </c>
    </row>
    <row r="285" spans="1:31" x14ac:dyDescent="0.25">
      <c r="A285" s="53">
        <v>282</v>
      </c>
      <c r="B285" s="42">
        <v>19382647000153</v>
      </c>
      <c r="C285" s="54" t="s">
        <v>281</v>
      </c>
      <c r="D285" s="41" t="s">
        <v>894</v>
      </c>
      <c r="E285" s="41" t="str">
        <f>VLOOKUP(A285,'[1]Acordo início'!$A$3:$F$855,6,FALSE)</f>
        <v>S</v>
      </c>
      <c r="F285" s="44">
        <v>347939.49430656887</v>
      </c>
      <c r="G285" s="45">
        <v>555969.14</v>
      </c>
      <c r="H285" s="46">
        <v>0</v>
      </c>
      <c r="I285" s="46">
        <v>0</v>
      </c>
      <c r="J285" s="46">
        <v>0</v>
      </c>
      <c r="K285" s="47">
        <v>0</v>
      </c>
      <c r="L285" s="47">
        <v>0</v>
      </c>
      <c r="M285" s="47">
        <v>0</v>
      </c>
      <c r="N285" s="48">
        <v>347939.49430656887</v>
      </c>
      <c r="O285" s="48">
        <v>144990.66</v>
      </c>
      <c r="P285" s="48">
        <v>100990.27999999998</v>
      </c>
      <c r="Q285" s="48">
        <v>555969.14</v>
      </c>
      <c r="R285" s="49">
        <v>0</v>
      </c>
      <c r="S285" s="49">
        <v>15943.36</v>
      </c>
      <c r="T285" s="91">
        <v>0</v>
      </c>
      <c r="U285" s="91">
        <v>15943.360828003222</v>
      </c>
      <c r="V285" s="50">
        <f t="shared" si="16"/>
        <v>31886.720828003221</v>
      </c>
      <c r="W285" s="47">
        <v>16968.578790482959</v>
      </c>
      <c r="X285" s="47">
        <v>1184.3432828919761</v>
      </c>
      <c r="Y285" s="47">
        <v>379.38243632790994</v>
      </c>
      <c r="Z285" s="47">
        <v>16968.578790068979</v>
      </c>
      <c r="AA285" s="47">
        <v>1184.3432828919761</v>
      </c>
      <c r="AB285" s="47">
        <v>379.38243632790994</v>
      </c>
      <c r="AC285" s="50">
        <f t="shared" si="17"/>
        <v>37064.609018991716</v>
      </c>
      <c r="AD285" s="51">
        <f t="shared" si="18"/>
        <v>316052.77347856562</v>
      </c>
      <c r="AE285" s="51">
        <f t="shared" si="19"/>
        <v>518904.53098100831</v>
      </c>
    </row>
    <row r="286" spans="1:31" x14ac:dyDescent="0.25">
      <c r="A286" s="53">
        <v>283</v>
      </c>
      <c r="B286" s="42">
        <v>17900473000148</v>
      </c>
      <c r="C286" s="54" t="s">
        <v>1002</v>
      </c>
      <c r="D286" s="41" t="s">
        <v>894</v>
      </c>
      <c r="E286" s="41" t="str">
        <f>VLOOKUP(A286,'[1]Acordo início'!$A$3:$F$855,6,FALSE)</f>
        <v>S</v>
      </c>
      <c r="F286" s="44">
        <v>973864.04694396211</v>
      </c>
      <c r="G286" s="45">
        <v>1910239.79</v>
      </c>
      <c r="H286" s="46">
        <v>0</v>
      </c>
      <c r="I286" s="46">
        <v>0</v>
      </c>
      <c r="J286" s="46">
        <v>0</v>
      </c>
      <c r="K286" s="47">
        <v>0</v>
      </c>
      <c r="L286" s="47">
        <v>0</v>
      </c>
      <c r="M286" s="47">
        <v>0</v>
      </c>
      <c r="N286" s="48">
        <v>973864.04694396211</v>
      </c>
      <c r="O286" s="48">
        <v>386896.24</v>
      </c>
      <c r="P286" s="48">
        <v>442484.25</v>
      </c>
      <c r="Q286" s="48">
        <v>1910239.79</v>
      </c>
      <c r="R286" s="49">
        <v>0</v>
      </c>
      <c r="S286" s="49">
        <v>44624.61</v>
      </c>
      <c r="T286" s="91">
        <v>0</v>
      </c>
      <c r="U286" s="91">
        <v>44624.61477329889</v>
      </c>
      <c r="V286" s="50">
        <f t="shared" si="16"/>
        <v>89249.224773298891</v>
      </c>
      <c r="W286" s="47">
        <v>58301.895356606517</v>
      </c>
      <c r="X286" s="47">
        <v>4069.254060581377</v>
      </c>
      <c r="Y286" s="47">
        <v>1303.510174660579</v>
      </c>
      <c r="Z286" s="47">
        <v>58301.895355184126</v>
      </c>
      <c r="AA286" s="47">
        <v>4069.254060581377</v>
      </c>
      <c r="AB286" s="47">
        <v>1303.510174660579</v>
      </c>
      <c r="AC286" s="50">
        <f t="shared" si="17"/>
        <v>127349.31918227454</v>
      </c>
      <c r="AD286" s="51">
        <f t="shared" si="18"/>
        <v>884614.82217066316</v>
      </c>
      <c r="AE286" s="51">
        <f t="shared" si="19"/>
        <v>1782890.4708177254</v>
      </c>
    </row>
    <row r="287" spans="1:31" x14ac:dyDescent="0.25">
      <c r="A287" s="53">
        <v>284</v>
      </c>
      <c r="B287" s="42">
        <v>18338160000100</v>
      </c>
      <c r="C287" s="54" t="s">
        <v>283</v>
      </c>
      <c r="D287" s="41" t="s">
        <v>892</v>
      </c>
      <c r="E287" s="41" t="str">
        <f>VLOOKUP(A287,'[1]Acordo início'!$A$3:$F$855,6,FALSE)</f>
        <v>S</v>
      </c>
      <c r="F287" s="44">
        <v>550216.7960523814</v>
      </c>
      <c r="G287" s="45">
        <v>1090296.3700000001</v>
      </c>
      <c r="H287" s="46">
        <v>0</v>
      </c>
      <c r="I287" s="46">
        <v>0</v>
      </c>
      <c r="J287" s="46">
        <v>0</v>
      </c>
      <c r="K287" s="47">
        <v>0</v>
      </c>
      <c r="L287" s="47">
        <v>0</v>
      </c>
      <c r="M287" s="47">
        <v>0</v>
      </c>
      <c r="N287" s="48">
        <v>550216.7960523814</v>
      </c>
      <c r="O287" s="48">
        <v>201937.12</v>
      </c>
      <c r="P287" s="48">
        <v>141386.46</v>
      </c>
      <c r="Q287" s="48">
        <v>1090296.3700000001</v>
      </c>
      <c r="R287" s="49">
        <v>0</v>
      </c>
      <c r="S287" s="49">
        <v>25212.16</v>
      </c>
      <c r="T287" s="91">
        <v>0</v>
      </c>
      <c r="U287" s="91">
        <v>25212.156299111339</v>
      </c>
      <c r="V287" s="50">
        <f t="shared" si="16"/>
        <v>50424.316299111335</v>
      </c>
      <c r="W287" s="47">
        <v>33276.631130108821</v>
      </c>
      <c r="X287" s="47">
        <v>2322.5842919928291</v>
      </c>
      <c r="Y287" s="47">
        <v>743.99686307297009</v>
      </c>
      <c r="Z287" s="47">
        <v>33276.631129296969</v>
      </c>
      <c r="AA287" s="47">
        <v>2322.5842919928291</v>
      </c>
      <c r="AB287" s="47">
        <v>743.99686307297009</v>
      </c>
      <c r="AC287" s="50">
        <f t="shared" si="17"/>
        <v>72686.424569537397</v>
      </c>
      <c r="AD287" s="51">
        <f t="shared" si="18"/>
        <v>499792.47975327005</v>
      </c>
      <c r="AE287" s="51">
        <f t="shared" si="19"/>
        <v>1017609.9454304627</v>
      </c>
    </row>
    <row r="288" spans="1:31" x14ac:dyDescent="0.25">
      <c r="A288" s="53">
        <v>285</v>
      </c>
      <c r="B288" s="42">
        <v>17723172000196</v>
      </c>
      <c r="C288" s="54" t="s">
        <v>1003</v>
      </c>
      <c r="D288" s="41" t="s">
        <v>892</v>
      </c>
      <c r="E288" s="41" t="str">
        <f>VLOOKUP(A288,'[1]Acordo início'!$A$3:$F$855,6,FALSE)</f>
        <v>S</v>
      </c>
      <c r="F288" s="44">
        <v>252703.57523064257</v>
      </c>
      <c r="G288" s="45">
        <v>682061.71</v>
      </c>
      <c r="H288" s="46">
        <v>0</v>
      </c>
      <c r="I288" s="46">
        <v>0</v>
      </c>
      <c r="J288" s="46">
        <v>0</v>
      </c>
      <c r="K288" s="47">
        <v>0</v>
      </c>
      <c r="L288" s="47">
        <v>0</v>
      </c>
      <c r="M288" s="47">
        <v>0</v>
      </c>
      <c r="N288" s="48">
        <v>252703.57523064257</v>
      </c>
      <c r="O288" s="48">
        <v>129858.16</v>
      </c>
      <c r="P288" s="48">
        <v>46238</v>
      </c>
      <c r="Q288" s="48">
        <v>682061.71</v>
      </c>
      <c r="R288" s="49">
        <v>0</v>
      </c>
      <c r="S288" s="49">
        <v>11579.44</v>
      </c>
      <c r="T288" s="91">
        <v>0</v>
      </c>
      <c r="U288" s="91">
        <v>11579.439380568554</v>
      </c>
      <c r="V288" s="50">
        <f t="shared" si="16"/>
        <v>23158.879380568556</v>
      </c>
      <c r="W288" s="47">
        <v>20817.0149495484</v>
      </c>
      <c r="X288" s="47">
        <v>1452.9497213512823</v>
      </c>
      <c r="Y288" s="47">
        <v>465.42553422704253</v>
      </c>
      <c r="Z288" s="47">
        <v>20817.014949040527</v>
      </c>
      <c r="AA288" s="47">
        <v>1452.9497213512823</v>
      </c>
      <c r="AB288" s="47">
        <v>465.42553422704253</v>
      </c>
      <c r="AC288" s="50">
        <f t="shared" si="17"/>
        <v>45470.780409745574</v>
      </c>
      <c r="AD288" s="51">
        <f t="shared" si="18"/>
        <v>229544.695850074</v>
      </c>
      <c r="AE288" s="51">
        <f t="shared" si="19"/>
        <v>636590.92959025444</v>
      </c>
    </row>
    <row r="289" spans="1:31" x14ac:dyDescent="0.25">
      <c r="A289" s="53">
        <v>286</v>
      </c>
      <c r="B289" s="42">
        <v>18277947000100</v>
      </c>
      <c r="C289" s="54" t="s">
        <v>285</v>
      </c>
      <c r="D289" s="41" t="s">
        <v>892</v>
      </c>
      <c r="E289" s="41" t="str">
        <f>VLOOKUP(A289,'[1]Acordo início'!$A$3:$F$855,6,FALSE)</f>
        <v>S</v>
      </c>
      <c r="F289" s="44">
        <v>2278496.4163643047</v>
      </c>
      <c r="G289" s="45">
        <v>1018536.37</v>
      </c>
      <c r="H289" s="46">
        <v>0</v>
      </c>
      <c r="I289" s="46">
        <v>0</v>
      </c>
      <c r="J289" s="46">
        <v>0</v>
      </c>
      <c r="K289" s="47">
        <v>0</v>
      </c>
      <c r="L289" s="47">
        <v>0</v>
      </c>
      <c r="M289" s="47">
        <v>0</v>
      </c>
      <c r="N289" s="48">
        <v>2278496.4163643047</v>
      </c>
      <c r="O289" s="48">
        <v>870542.82000000007</v>
      </c>
      <c r="P289" s="48">
        <v>109351.72</v>
      </c>
      <c r="Q289" s="48">
        <v>1018536.37</v>
      </c>
      <c r="R289" s="49">
        <v>0</v>
      </c>
      <c r="S289" s="49">
        <v>104405.77</v>
      </c>
      <c r="T289" s="91">
        <v>0</v>
      </c>
      <c r="U289" s="91">
        <v>104405.76912318215</v>
      </c>
      <c r="V289" s="50">
        <f t="shared" si="16"/>
        <v>208811.53912318216</v>
      </c>
      <c r="W289" s="47">
        <v>31086.46416877113</v>
      </c>
      <c r="X289" s="47">
        <v>2169.7188363114701</v>
      </c>
      <c r="Y289" s="47">
        <v>695.02924545356075</v>
      </c>
      <c r="Z289" s="47">
        <v>31086.464168012713</v>
      </c>
      <c r="AA289" s="47">
        <v>2169.7188363114701</v>
      </c>
      <c r="AB289" s="47">
        <v>695.02924545356075</v>
      </c>
      <c r="AC289" s="50">
        <f t="shared" si="17"/>
        <v>67902.424500313908</v>
      </c>
      <c r="AD289" s="51">
        <f t="shared" si="18"/>
        <v>2069684.8772411225</v>
      </c>
      <c r="AE289" s="51">
        <f t="shared" si="19"/>
        <v>950633.94549968606</v>
      </c>
    </row>
    <row r="290" spans="1:31" x14ac:dyDescent="0.25">
      <c r="A290" s="53">
        <v>287</v>
      </c>
      <c r="B290" s="42">
        <v>18663401000197</v>
      </c>
      <c r="C290" s="54" t="s">
        <v>1004</v>
      </c>
      <c r="D290" s="41" t="s">
        <v>892</v>
      </c>
      <c r="E290" s="41" t="str">
        <f>VLOOKUP(A290,'[1]Acordo início'!$A$3:$F$855,6,FALSE)</f>
        <v>S</v>
      </c>
      <c r="F290" s="44">
        <v>3560843.7150096567</v>
      </c>
      <c r="G290" s="45">
        <v>5646885.46</v>
      </c>
      <c r="H290" s="46">
        <v>0</v>
      </c>
      <c r="I290" s="46">
        <v>0</v>
      </c>
      <c r="J290" s="46">
        <v>0</v>
      </c>
      <c r="K290" s="47">
        <v>0</v>
      </c>
      <c r="L290" s="47">
        <v>0</v>
      </c>
      <c r="M290" s="47">
        <v>0</v>
      </c>
      <c r="N290" s="48">
        <v>3560843.7150096567</v>
      </c>
      <c r="O290" s="48">
        <v>1318819.21</v>
      </c>
      <c r="P290" s="48">
        <v>1730578.2999999998</v>
      </c>
      <c r="Q290" s="48">
        <v>5646885.46</v>
      </c>
      <c r="R290" s="49">
        <v>0</v>
      </c>
      <c r="S290" s="49">
        <v>163165.76999999999</v>
      </c>
      <c r="T290" s="91">
        <v>0</v>
      </c>
      <c r="U290" s="91">
        <v>163165.77200777584</v>
      </c>
      <c r="V290" s="50">
        <f t="shared" si="16"/>
        <v>326331.54200777586</v>
      </c>
      <c r="W290" s="47">
        <v>172347.01485901931</v>
      </c>
      <c r="X290" s="47">
        <v>12029.176508833212</v>
      </c>
      <c r="Y290" s="47">
        <v>3853.323911117971</v>
      </c>
      <c r="Z290" s="47">
        <v>172347.01485481457</v>
      </c>
      <c r="AA290" s="47">
        <v>12029.176508833212</v>
      </c>
      <c r="AB290" s="47">
        <v>3853.323911117971</v>
      </c>
      <c r="AC290" s="50">
        <f t="shared" si="17"/>
        <v>376459.03055373626</v>
      </c>
      <c r="AD290" s="51">
        <f t="shared" si="18"/>
        <v>3234512.1730018808</v>
      </c>
      <c r="AE290" s="51">
        <f t="shared" si="19"/>
        <v>5270426.4294462632</v>
      </c>
    </row>
    <row r="291" spans="1:31" x14ac:dyDescent="0.25">
      <c r="A291" s="53">
        <v>288</v>
      </c>
      <c r="B291" s="42">
        <v>18128215000158</v>
      </c>
      <c r="C291" s="54" t="s">
        <v>287</v>
      </c>
      <c r="D291" s="41" t="s">
        <v>894</v>
      </c>
      <c r="E291" s="41" t="str">
        <f>VLOOKUP(A291,'[1]Acordo início'!$A$3:$F$855,6,FALSE)</f>
        <v>S</v>
      </c>
      <c r="F291" s="44">
        <v>359860.21147716313</v>
      </c>
      <c r="G291" s="45">
        <v>657230.47</v>
      </c>
      <c r="H291" s="46">
        <v>0</v>
      </c>
      <c r="I291" s="46">
        <v>0</v>
      </c>
      <c r="J291" s="46">
        <v>0</v>
      </c>
      <c r="K291" s="47">
        <v>0</v>
      </c>
      <c r="L291" s="47">
        <v>0</v>
      </c>
      <c r="M291" s="47">
        <v>0</v>
      </c>
      <c r="N291" s="48">
        <v>359860.21147716313</v>
      </c>
      <c r="O291" s="48">
        <v>141366.67000000001</v>
      </c>
      <c r="P291" s="48">
        <v>97647.35</v>
      </c>
      <c r="Q291" s="48">
        <v>657230.47</v>
      </c>
      <c r="R291" s="49">
        <v>0</v>
      </c>
      <c r="S291" s="49">
        <v>16489.59</v>
      </c>
      <c r="T291" s="91">
        <v>0</v>
      </c>
      <c r="U291" s="91">
        <v>16489.594579242454</v>
      </c>
      <c r="V291" s="50">
        <f t="shared" si="16"/>
        <v>32979.184579242457</v>
      </c>
      <c r="W291" s="47">
        <v>20059.147614600319</v>
      </c>
      <c r="X291" s="47">
        <v>1400.0534182164304</v>
      </c>
      <c r="Y291" s="47">
        <v>448.48118317112483</v>
      </c>
      <c r="Z291" s="47">
        <v>20059.147614110938</v>
      </c>
      <c r="AA291" s="47">
        <v>1400.0534182164304</v>
      </c>
      <c r="AB291" s="47">
        <v>448.48118317112483</v>
      </c>
      <c r="AC291" s="50">
        <f t="shared" si="17"/>
        <v>43815.36443148637</v>
      </c>
      <c r="AD291" s="51">
        <f t="shared" si="18"/>
        <v>326881.02689792064</v>
      </c>
      <c r="AE291" s="51">
        <f t="shared" si="19"/>
        <v>613415.10556851362</v>
      </c>
    </row>
    <row r="292" spans="1:31" x14ac:dyDescent="0.25">
      <c r="A292" s="53">
        <v>289</v>
      </c>
      <c r="B292" s="42">
        <v>18602052000101</v>
      </c>
      <c r="C292" s="54" t="s">
        <v>1005</v>
      </c>
      <c r="D292" s="41" t="s">
        <v>892</v>
      </c>
      <c r="E292" s="41" t="str">
        <f>VLOOKUP(A292,'[1]Acordo início'!$A$3:$F$855,6,FALSE)</f>
        <v>S</v>
      </c>
      <c r="F292" s="44">
        <v>663945.1571721615</v>
      </c>
      <c r="G292" s="45">
        <v>941650.66</v>
      </c>
      <c r="H292" s="46">
        <v>0</v>
      </c>
      <c r="I292" s="46">
        <v>0</v>
      </c>
      <c r="J292" s="46">
        <v>0</v>
      </c>
      <c r="K292" s="47">
        <v>0</v>
      </c>
      <c r="L292" s="47">
        <v>0</v>
      </c>
      <c r="M292" s="47">
        <v>0</v>
      </c>
      <c r="N292" s="48">
        <v>663945.1571721615</v>
      </c>
      <c r="O292" s="48">
        <v>261391.39</v>
      </c>
      <c r="P292" s="48">
        <v>138493.59</v>
      </c>
      <c r="Q292" s="48">
        <v>941650.66</v>
      </c>
      <c r="R292" s="49">
        <v>0</v>
      </c>
      <c r="S292" s="49">
        <v>30423.439999999999</v>
      </c>
      <c r="T292" s="91">
        <v>0</v>
      </c>
      <c r="U292" s="91">
        <v>30423.442535311046</v>
      </c>
      <c r="V292" s="50">
        <f t="shared" si="16"/>
        <v>60846.882535311044</v>
      </c>
      <c r="W292" s="47">
        <v>28739.856839017426</v>
      </c>
      <c r="X292" s="47">
        <v>2005.9344285013347</v>
      </c>
      <c r="Y292" s="47">
        <v>642.56394374153967</v>
      </c>
      <c r="Z292" s="47">
        <v>28739.856838316256</v>
      </c>
      <c r="AA292" s="47">
        <v>2005.9344285013347</v>
      </c>
      <c r="AB292" s="47">
        <v>642.56394374153967</v>
      </c>
      <c r="AC292" s="50">
        <f t="shared" si="17"/>
        <v>62776.710421819429</v>
      </c>
      <c r="AD292" s="51">
        <f t="shared" si="18"/>
        <v>603098.27463685046</v>
      </c>
      <c r="AE292" s="51">
        <f t="shared" si="19"/>
        <v>878873.94957818056</v>
      </c>
    </row>
    <row r="293" spans="1:31" x14ac:dyDescent="0.25">
      <c r="A293" s="53">
        <v>290</v>
      </c>
      <c r="B293" s="42">
        <v>18137943000126</v>
      </c>
      <c r="C293" s="54" t="s">
        <v>289</v>
      </c>
      <c r="D293" s="41" t="s">
        <v>894</v>
      </c>
      <c r="E293" s="41" t="str">
        <f>VLOOKUP(A293,'[1]Acordo início'!$A$3:$F$855,6,FALSE)</f>
        <v>S</v>
      </c>
      <c r="F293" s="44">
        <v>365459.10086282826</v>
      </c>
      <c r="G293" s="45">
        <v>460289.14</v>
      </c>
      <c r="H293" s="46">
        <v>0</v>
      </c>
      <c r="I293" s="46">
        <v>0</v>
      </c>
      <c r="J293" s="46">
        <v>0</v>
      </c>
      <c r="K293" s="47">
        <v>0</v>
      </c>
      <c r="L293" s="47">
        <v>0</v>
      </c>
      <c r="M293" s="47">
        <v>0</v>
      </c>
      <c r="N293" s="48">
        <v>365459.10086282826</v>
      </c>
      <c r="O293" s="48">
        <v>147356.25</v>
      </c>
      <c r="P293" s="48">
        <v>203595.37000000002</v>
      </c>
      <c r="Q293" s="48">
        <v>460289.14</v>
      </c>
      <c r="R293" s="49">
        <v>0</v>
      </c>
      <c r="S293" s="49">
        <v>16746.150000000001</v>
      </c>
      <c r="T293" s="91">
        <v>0</v>
      </c>
      <c r="U293" s="91">
        <v>16746.148132870043</v>
      </c>
      <c r="V293" s="50">
        <f t="shared" si="16"/>
        <v>33492.298132870041</v>
      </c>
      <c r="W293" s="47">
        <v>14048.356325658833</v>
      </c>
      <c r="X293" s="47">
        <v>980.52268580670489</v>
      </c>
      <c r="Y293" s="47">
        <v>314.09228286226784</v>
      </c>
      <c r="Z293" s="47">
        <v>14048.356325316094</v>
      </c>
      <c r="AA293" s="47">
        <v>980.52268580670489</v>
      </c>
      <c r="AB293" s="47">
        <v>314.09228286226784</v>
      </c>
      <c r="AC293" s="50">
        <f t="shared" si="17"/>
        <v>30685.942588312872</v>
      </c>
      <c r="AD293" s="51">
        <f t="shared" si="18"/>
        <v>331966.8027299582</v>
      </c>
      <c r="AE293" s="51">
        <f t="shared" si="19"/>
        <v>429603.19741168711</v>
      </c>
    </row>
    <row r="294" spans="1:31" x14ac:dyDescent="0.25">
      <c r="A294" s="53">
        <v>291</v>
      </c>
      <c r="B294" s="42">
        <v>18457192000125</v>
      </c>
      <c r="C294" s="54" t="s">
        <v>1006</v>
      </c>
      <c r="D294" s="41" t="s">
        <v>892</v>
      </c>
      <c r="E294" s="41" t="str">
        <f>VLOOKUP(A294,'[1]Acordo início'!$A$3:$F$855,6,FALSE)</f>
        <v>S</v>
      </c>
      <c r="F294" s="44">
        <v>628219.19881777803</v>
      </c>
      <c r="G294" s="45">
        <v>566277.52</v>
      </c>
      <c r="H294" s="46">
        <v>0</v>
      </c>
      <c r="I294" s="46">
        <v>0</v>
      </c>
      <c r="J294" s="46">
        <v>0</v>
      </c>
      <c r="K294" s="47">
        <v>0</v>
      </c>
      <c r="L294" s="47">
        <v>0</v>
      </c>
      <c r="M294" s="47">
        <v>0</v>
      </c>
      <c r="N294" s="48">
        <v>628219.19881777803</v>
      </c>
      <c r="O294" s="48">
        <v>280856.54000000004</v>
      </c>
      <c r="P294" s="48">
        <v>75430.17</v>
      </c>
      <c r="Q294" s="48">
        <v>566277.52</v>
      </c>
      <c r="R294" s="49">
        <v>0</v>
      </c>
      <c r="S294" s="49">
        <v>28786.400000000001</v>
      </c>
      <c r="T294" s="91">
        <v>0</v>
      </c>
      <c r="U294" s="91">
        <v>28786.399732494632</v>
      </c>
      <c r="V294" s="50">
        <f t="shared" si="16"/>
        <v>57572.799732494634</v>
      </c>
      <c r="W294" s="47">
        <v>17283.19811433342</v>
      </c>
      <c r="X294" s="47">
        <v>1206.3025340155466</v>
      </c>
      <c r="Y294" s="47">
        <v>386.41667573428686</v>
      </c>
      <c r="Z294" s="47">
        <v>17283.198113911763</v>
      </c>
      <c r="AA294" s="47">
        <v>1206.3025340155466</v>
      </c>
      <c r="AB294" s="47">
        <v>386.41667573428686</v>
      </c>
      <c r="AC294" s="50">
        <f t="shared" si="17"/>
        <v>37751.83464774485</v>
      </c>
      <c r="AD294" s="51">
        <f t="shared" si="18"/>
        <v>570646.3990852834</v>
      </c>
      <c r="AE294" s="51">
        <f t="shared" si="19"/>
        <v>528525.68535225512</v>
      </c>
    </row>
    <row r="295" spans="1:31" x14ac:dyDescent="0.25">
      <c r="A295" s="53">
        <v>292</v>
      </c>
      <c r="B295" s="42">
        <v>18712133000156</v>
      </c>
      <c r="C295" s="54" t="s">
        <v>291</v>
      </c>
      <c r="D295" s="41" t="s">
        <v>892</v>
      </c>
      <c r="E295" s="41" t="str">
        <f>VLOOKUP(A295,'[1]Acordo início'!$A$3:$F$855,6,FALSE)</f>
        <v>S</v>
      </c>
      <c r="F295" s="44">
        <v>395169.29342602863</v>
      </c>
      <c r="G295" s="45">
        <v>778425.13</v>
      </c>
      <c r="H295" s="46">
        <v>0</v>
      </c>
      <c r="I295" s="46">
        <v>0</v>
      </c>
      <c r="J295" s="46">
        <v>0</v>
      </c>
      <c r="K295" s="47">
        <v>0</v>
      </c>
      <c r="L295" s="47">
        <v>0</v>
      </c>
      <c r="M295" s="47">
        <v>0</v>
      </c>
      <c r="N295" s="48">
        <v>395169.29342602863</v>
      </c>
      <c r="O295" s="48">
        <v>171885.36000000002</v>
      </c>
      <c r="P295" s="48">
        <v>67220.510000000009</v>
      </c>
      <c r="Q295" s="48">
        <v>778425.13</v>
      </c>
      <c r="R295" s="49">
        <v>0</v>
      </c>
      <c r="S295" s="49">
        <v>18107.54</v>
      </c>
      <c r="T295" s="91">
        <v>0</v>
      </c>
      <c r="U295" s="91">
        <v>18107.535178766022</v>
      </c>
      <c r="V295" s="50">
        <f t="shared" si="16"/>
        <v>36215.075178766027</v>
      </c>
      <c r="W295" s="47">
        <v>23758.096250395563</v>
      </c>
      <c r="X295" s="47">
        <v>1658.2261871122896</v>
      </c>
      <c r="Y295" s="47">
        <v>531.18204825988914</v>
      </c>
      <c r="Z295" s="47">
        <v>23758.096249815935</v>
      </c>
      <c r="AA295" s="47">
        <v>1658.2261871122896</v>
      </c>
      <c r="AB295" s="47">
        <v>531.18204825988914</v>
      </c>
      <c r="AC295" s="50">
        <f t="shared" si="17"/>
        <v>51895.00897095586</v>
      </c>
      <c r="AD295" s="51">
        <f t="shared" si="18"/>
        <v>358954.21824726259</v>
      </c>
      <c r="AE295" s="51">
        <f t="shared" si="19"/>
        <v>726530.12102904415</v>
      </c>
    </row>
    <row r="296" spans="1:31" x14ac:dyDescent="0.25">
      <c r="A296" s="53">
        <v>293</v>
      </c>
      <c r="B296" s="42">
        <v>18338830000199</v>
      </c>
      <c r="C296" s="54" t="s">
        <v>292</v>
      </c>
      <c r="D296" s="41" t="s">
        <v>894</v>
      </c>
      <c r="E296" s="41" t="str">
        <f>VLOOKUP(A296,'[1]Acordo início'!$A$3:$F$855,6,FALSE)</f>
        <v>S</v>
      </c>
      <c r="F296" s="44">
        <v>378110.30129374732</v>
      </c>
      <c r="G296" s="45">
        <v>1241334.08</v>
      </c>
      <c r="H296" s="46">
        <v>0</v>
      </c>
      <c r="I296" s="46">
        <v>0</v>
      </c>
      <c r="J296" s="46">
        <v>0</v>
      </c>
      <c r="K296" s="47">
        <v>0</v>
      </c>
      <c r="L296" s="47">
        <v>0</v>
      </c>
      <c r="M296" s="47">
        <v>0</v>
      </c>
      <c r="N296" s="48">
        <v>378110.30129374732</v>
      </c>
      <c r="O296" s="48">
        <v>166041.01</v>
      </c>
      <c r="P296" s="48">
        <v>110569.01</v>
      </c>
      <c r="Q296" s="48">
        <v>1241334.08</v>
      </c>
      <c r="R296" s="49">
        <v>0</v>
      </c>
      <c r="S296" s="49">
        <v>17325.849999999999</v>
      </c>
      <c r="T296" s="91">
        <v>0</v>
      </c>
      <c r="U296" s="91">
        <v>17325.854250393488</v>
      </c>
      <c r="V296" s="50">
        <f t="shared" si="16"/>
        <v>34651.704250393486</v>
      </c>
      <c r="W296" s="47">
        <v>37886.411046695255</v>
      </c>
      <c r="X296" s="47">
        <v>2644.3296748696521</v>
      </c>
      <c r="Y296" s="47">
        <v>847.06203766914223</v>
      </c>
      <c r="Z296" s="47">
        <v>37886.411045770939</v>
      </c>
      <c r="AA296" s="47">
        <v>2644.3296748696521</v>
      </c>
      <c r="AB296" s="47">
        <v>847.06203766914223</v>
      </c>
      <c r="AC296" s="50">
        <f t="shared" si="17"/>
        <v>82755.60551754378</v>
      </c>
      <c r="AD296" s="51">
        <f t="shared" si="18"/>
        <v>343458.59704335383</v>
      </c>
      <c r="AE296" s="51">
        <f t="shared" si="19"/>
        <v>1158578.4744824562</v>
      </c>
    </row>
    <row r="297" spans="1:31" x14ac:dyDescent="0.25">
      <c r="A297" s="53">
        <v>294</v>
      </c>
      <c r="B297" s="42">
        <v>18094839000100</v>
      </c>
      <c r="C297" s="54" t="s">
        <v>293</v>
      </c>
      <c r="D297" s="41" t="s">
        <v>892</v>
      </c>
      <c r="E297" s="41" t="str">
        <f>VLOOKUP(A297,'[1]Acordo início'!$A$3:$F$855,6,FALSE)</f>
        <v>S</v>
      </c>
      <c r="F297" s="44">
        <v>313044.06432309671</v>
      </c>
      <c r="G297" s="45">
        <v>607909.71</v>
      </c>
      <c r="H297" s="46">
        <v>0</v>
      </c>
      <c r="I297" s="46">
        <v>0</v>
      </c>
      <c r="J297" s="46">
        <v>0</v>
      </c>
      <c r="K297" s="47">
        <v>0</v>
      </c>
      <c r="L297" s="47">
        <v>0</v>
      </c>
      <c r="M297" s="47">
        <v>0</v>
      </c>
      <c r="N297" s="48">
        <v>313044.06432309671</v>
      </c>
      <c r="O297" s="48">
        <v>136017.81</v>
      </c>
      <c r="P297" s="48">
        <v>43183.179999999993</v>
      </c>
      <c r="Q297" s="48">
        <v>607909.71</v>
      </c>
      <c r="R297" s="49">
        <v>0</v>
      </c>
      <c r="S297" s="49">
        <v>14344.37</v>
      </c>
      <c r="T297" s="91">
        <v>0</v>
      </c>
      <c r="U297" s="91">
        <v>14344.374680760566</v>
      </c>
      <c r="V297" s="50">
        <f t="shared" si="16"/>
        <v>28688.744680760567</v>
      </c>
      <c r="W297" s="47">
        <v>18553.842513008465</v>
      </c>
      <c r="X297" s="47">
        <v>1294.988756774469</v>
      </c>
      <c r="Y297" s="47">
        <v>414.8256647031285</v>
      </c>
      <c r="Z297" s="47">
        <v>18553.842512555806</v>
      </c>
      <c r="AA297" s="47">
        <v>1294.988756774469</v>
      </c>
      <c r="AB297" s="47">
        <v>414.8256647031285</v>
      </c>
      <c r="AC297" s="50">
        <f t="shared" si="17"/>
        <v>40527.313868519464</v>
      </c>
      <c r="AD297" s="51">
        <f t="shared" si="18"/>
        <v>284355.31964233617</v>
      </c>
      <c r="AE297" s="51">
        <f t="shared" si="19"/>
        <v>567382.39613148046</v>
      </c>
    </row>
    <row r="298" spans="1:31" x14ac:dyDescent="0.25">
      <c r="A298" s="53">
        <v>295</v>
      </c>
      <c r="B298" s="42">
        <v>18584961000156</v>
      </c>
      <c r="C298" s="54" t="s">
        <v>1007</v>
      </c>
      <c r="D298" s="41" t="s">
        <v>892</v>
      </c>
      <c r="E298" s="41" t="str">
        <f>VLOOKUP(A298,'[1]Acordo início'!$A$3:$F$855,6,FALSE)</f>
        <v>S</v>
      </c>
      <c r="F298" s="44">
        <v>0</v>
      </c>
      <c r="G298" s="45">
        <v>2665485.2999999998</v>
      </c>
      <c r="H298" s="46">
        <v>0</v>
      </c>
      <c r="I298" s="46">
        <v>0</v>
      </c>
      <c r="J298" s="46">
        <v>0</v>
      </c>
      <c r="K298" s="47">
        <v>0</v>
      </c>
      <c r="L298" s="47">
        <v>0</v>
      </c>
      <c r="M298" s="47">
        <v>0</v>
      </c>
      <c r="N298" s="48">
        <v>0</v>
      </c>
      <c r="O298" s="48">
        <v>0</v>
      </c>
      <c r="P298" s="48">
        <v>495025.64</v>
      </c>
      <c r="Q298" s="48">
        <v>2665485.2999999998</v>
      </c>
      <c r="R298" s="49">
        <v>0</v>
      </c>
      <c r="S298" s="49">
        <v>0</v>
      </c>
      <c r="T298" s="91">
        <v>0</v>
      </c>
      <c r="U298" s="91">
        <v>0</v>
      </c>
      <c r="V298" s="50">
        <f t="shared" si="16"/>
        <v>0</v>
      </c>
      <c r="W298" s="47">
        <v>81352.532925385953</v>
      </c>
      <c r="X298" s="47">
        <v>5678.1022798720114</v>
      </c>
      <c r="Y298" s="47">
        <v>1818.8749054216453</v>
      </c>
      <c r="Z298" s="47">
        <v>81352.532923401188</v>
      </c>
      <c r="AA298" s="47">
        <v>5678.1022798720114</v>
      </c>
      <c r="AB298" s="47">
        <v>1818.8749054216453</v>
      </c>
      <c r="AC298" s="50">
        <f t="shared" si="17"/>
        <v>177699.02021937445</v>
      </c>
      <c r="AD298" s="51">
        <f t="shared" si="18"/>
        <v>0</v>
      </c>
      <c r="AE298" s="51">
        <f t="shared" si="19"/>
        <v>2487786.2797806254</v>
      </c>
    </row>
    <row r="299" spans="1:31" x14ac:dyDescent="0.25">
      <c r="A299" s="53">
        <v>296</v>
      </c>
      <c r="B299" s="42">
        <v>16899700000108</v>
      </c>
      <c r="C299" s="54" t="s">
        <v>1008</v>
      </c>
      <c r="D299" s="41" t="s">
        <v>894</v>
      </c>
      <c r="E299" s="41" t="str">
        <f>VLOOKUP(A299,'[1]Acordo início'!$A$3:$F$855,6,FALSE)</f>
        <v>S</v>
      </c>
      <c r="F299" s="44">
        <v>358275.43898224056</v>
      </c>
      <c r="G299" s="45">
        <v>1173902.46</v>
      </c>
      <c r="H299" s="46">
        <v>0</v>
      </c>
      <c r="I299" s="46">
        <v>0</v>
      </c>
      <c r="J299" s="46">
        <v>0</v>
      </c>
      <c r="K299" s="47">
        <v>200000</v>
      </c>
      <c r="L299" s="47">
        <v>0</v>
      </c>
      <c r="M299" s="47">
        <v>0</v>
      </c>
      <c r="N299" s="48">
        <v>158275.43898224056</v>
      </c>
      <c r="O299" s="48">
        <v>148797.75</v>
      </c>
      <c r="P299" s="48">
        <v>30409.86</v>
      </c>
      <c r="Q299" s="48">
        <v>1173902.46</v>
      </c>
      <c r="R299" s="49">
        <v>0</v>
      </c>
      <c r="S299" s="49">
        <v>0</v>
      </c>
      <c r="T299" s="91">
        <v>0</v>
      </c>
      <c r="U299" s="91">
        <v>0</v>
      </c>
      <c r="V299" s="50">
        <f t="shared" si="16"/>
        <v>0</v>
      </c>
      <c r="W299" s="47">
        <v>35828.349345470422</v>
      </c>
      <c r="X299" s="47">
        <v>2500.6846718485426</v>
      </c>
      <c r="Y299" s="47">
        <v>801.04802129425559</v>
      </c>
      <c r="Z299" s="47">
        <v>35828.349344596318</v>
      </c>
      <c r="AA299" s="47">
        <v>2500.6846718485426</v>
      </c>
      <c r="AB299" s="47">
        <v>801.04802129425559</v>
      </c>
      <c r="AC299" s="50">
        <f t="shared" si="17"/>
        <v>78260.164076352332</v>
      </c>
      <c r="AD299" s="51">
        <f t="shared" si="18"/>
        <v>158275.43898224056</v>
      </c>
      <c r="AE299" s="51">
        <f t="shared" si="19"/>
        <v>1095642.2959236477</v>
      </c>
    </row>
    <row r="300" spans="1:31" x14ac:dyDescent="0.25">
      <c r="A300" s="53">
        <v>297</v>
      </c>
      <c r="B300" s="42">
        <v>17894072000122</v>
      </c>
      <c r="C300" s="54" t="s">
        <v>296</v>
      </c>
      <c r="D300" s="41" t="s">
        <v>892</v>
      </c>
      <c r="E300" s="41" t="str">
        <f>VLOOKUP(A300,'[1]Acordo início'!$A$3:$F$855,6,FALSE)</f>
        <v>S</v>
      </c>
      <c r="F300" s="44">
        <v>2032156.8155993856</v>
      </c>
      <c r="G300" s="45">
        <v>1169517.1299999999</v>
      </c>
      <c r="H300" s="46">
        <v>0</v>
      </c>
      <c r="I300" s="46">
        <v>0</v>
      </c>
      <c r="J300" s="46">
        <v>0</v>
      </c>
      <c r="K300" s="47">
        <v>0</v>
      </c>
      <c r="L300" s="47">
        <v>0</v>
      </c>
      <c r="M300" s="47">
        <v>0</v>
      </c>
      <c r="N300" s="48">
        <v>2032156.8155993856</v>
      </c>
      <c r="O300" s="48">
        <v>864577.53</v>
      </c>
      <c r="P300" s="48">
        <v>317646.32</v>
      </c>
      <c r="Q300" s="48">
        <v>1169517.1299999999</v>
      </c>
      <c r="R300" s="49">
        <v>0</v>
      </c>
      <c r="S300" s="49">
        <v>93117.94</v>
      </c>
      <c r="T300" s="91">
        <v>0</v>
      </c>
      <c r="U300" s="91">
        <v>93117.941194798521</v>
      </c>
      <c r="V300" s="50">
        <f t="shared" si="16"/>
        <v>186235.88119479851</v>
      </c>
      <c r="W300" s="47">
        <v>35694.505798924714</v>
      </c>
      <c r="X300" s="47">
        <v>2491.3428933020232</v>
      </c>
      <c r="Y300" s="47">
        <v>798.05555554905357</v>
      </c>
      <c r="Z300" s="47">
        <v>35694.505798053877</v>
      </c>
      <c r="AA300" s="47">
        <v>2491.3428933020232</v>
      </c>
      <c r="AB300" s="47">
        <v>798.05555554905357</v>
      </c>
      <c r="AC300" s="50">
        <f t="shared" si="17"/>
        <v>77967.808494680736</v>
      </c>
      <c r="AD300" s="51">
        <f t="shared" si="18"/>
        <v>1845920.9344045871</v>
      </c>
      <c r="AE300" s="51">
        <f t="shared" si="19"/>
        <v>1091549.3215053191</v>
      </c>
    </row>
    <row r="301" spans="1:31" x14ac:dyDescent="0.25">
      <c r="A301" s="53">
        <v>298</v>
      </c>
      <c r="B301" s="42">
        <v>18715490000178</v>
      </c>
      <c r="C301" s="54" t="s">
        <v>1009</v>
      </c>
      <c r="D301" s="41" t="s">
        <v>894</v>
      </c>
      <c r="E301" s="41" t="str">
        <f>VLOOKUP(A301,'[1]Acordo início'!$A$3:$F$855,6,FALSE)</f>
        <v>S</v>
      </c>
      <c r="F301" s="44">
        <v>7308871.6527967472</v>
      </c>
      <c r="G301" s="45">
        <v>20562201.289999999</v>
      </c>
      <c r="H301" s="46">
        <v>0</v>
      </c>
      <c r="I301" s="46">
        <v>0</v>
      </c>
      <c r="J301" s="46">
        <v>0</v>
      </c>
      <c r="K301" s="47">
        <v>0</v>
      </c>
      <c r="L301" s="47">
        <v>0</v>
      </c>
      <c r="M301" s="47">
        <v>0</v>
      </c>
      <c r="N301" s="48">
        <v>7308871.6527967472</v>
      </c>
      <c r="O301" s="48">
        <v>3002068.85</v>
      </c>
      <c r="P301" s="48">
        <v>1915576.1400000001</v>
      </c>
      <c r="Q301" s="48">
        <v>20562201.289999999</v>
      </c>
      <c r="R301" s="49">
        <v>0</v>
      </c>
      <c r="S301" s="49">
        <v>334908.74</v>
      </c>
      <c r="T301" s="91">
        <v>0</v>
      </c>
      <c r="U301" s="91">
        <v>334908.74106815318</v>
      </c>
      <c r="V301" s="50">
        <f t="shared" si="16"/>
        <v>669817.48106815317</v>
      </c>
      <c r="W301" s="47">
        <v>627573.20608027896</v>
      </c>
      <c r="X301" s="47">
        <v>43802.260656091479</v>
      </c>
      <c r="Y301" s="47">
        <v>14031.242971885755</v>
      </c>
      <c r="Z301" s="47">
        <v>627573.2060649679</v>
      </c>
      <c r="AA301" s="47">
        <v>43802.260656091479</v>
      </c>
      <c r="AB301" s="47">
        <v>14031.242971885755</v>
      </c>
      <c r="AC301" s="50">
        <f t="shared" si="17"/>
        <v>1370813.4194012012</v>
      </c>
      <c r="AD301" s="51">
        <f t="shared" si="18"/>
        <v>6639054.1717285942</v>
      </c>
      <c r="AE301" s="51">
        <f t="shared" si="19"/>
        <v>19191387.870598797</v>
      </c>
    </row>
    <row r="302" spans="1:31" x14ac:dyDescent="0.25">
      <c r="A302" s="53">
        <v>299</v>
      </c>
      <c r="B302" s="42">
        <v>18178962000109</v>
      </c>
      <c r="C302" s="54" t="s">
        <v>298</v>
      </c>
      <c r="D302" s="41" t="s">
        <v>892</v>
      </c>
      <c r="E302" s="41" t="str">
        <f>VLOOKUP(A302,'[1]Acordo início'!$A$3:$F$855,6,FALSE)</f>
        <v>S</v>
      </c>
      <c r="F302" s="44">
        <v>268570.27647785749</v>
      </c>
      <c r="G302" s="45">
        <v>397072</v>
      </c>
      <c r="H302" s="46">
        <v>0</v>
      </c>
      <c r="I302" s="46">
        <v>0</v>
      </c>
      <c r="J302" s="46">
        <v>0</v>
      </c>
      <c r="K302" s="47">
        <v>0</v>
      </c>
      <c r="L302" s="47">
        <v>0</v>
      </c>
      <c r="M302" s="47">
        <v>0</v>
      </c>
      <c r="N302" s="48">
        <v>268570.27647785749</v>
      </c>
      <c r="O302" s="48">
        <v>104880.26000000001</v>
      </c>
      <c r="P302" s="48">
        <v>59053.31</v>
      </c>
      <c r="Q302" s="48">
        <v>397072</v>
      </c>
      <c r="R302" s="49">
        <v>0</v>
      </c>
      <c r="S302" s="49">
        <v>12306.49</v>
      </c>
      <c r="T302" s="91">
        <v>0</v>
      </c>
      <c r="U302" s="91">
        <v>12306.486891052047</v>
      </c>
      <c r="V302" s="50">
        <f t="shared" si="16"/>
        <v>24612.976891052047</v>
      </c>
      <c r="W302" s="47">
        <v>12118.923612266748</v>
      </c>
      <c r="X302" s="47">
        <v>845.85550465305471</v>
      </c>
      <c r="Y302" s="47">
        <v>270.95414545101886</v>
      </c>
      <c r="Z302" s="47">
        <v>12118.923611971082</v>
      </c>
      <c r="AA302" s="47">
        <v>845.85550465305471</v>
      </c>
      <c r="AB302" s="47">
        <v>270.95414545101886</v>
      </c>
      <c r="AC302" s="50">
        <f t="shared" si="17"/>
        <v>26471.466524445979</v>
      </c>
      <c r="AD302" s="51">
        <f t="shared" si="18"/>
        <v>243957.29958680546</v>
      </c>
      <c r="AE302" s="51">
        <f t="shared" si="19"/>
        <v>370600.53347555402</v>
      </c>
    </row>
    <row r="303" spans="1:31" x14ac:dyDescent="0.25">
      <c r="A303" s="53">
        <v>300</v>
      </c>
      <c r="B303" s="42">
        <v>18244418000100</v>
      </c>
      <c r="C303" s="54" t="s">
        <v>299</v>
      </c>
      <c r="D303" s="41" t="s">
        <v>892</v>
      </c>
      <c r="E303" s="41" t="str">
        <f>VLOOKUP(A303,'[1]Acordo início'!$A$3:$F$855,6,FALSE)</f>
        <v>S</v>
      </c>
      <c r="F303" s="44">
        <v>218507.63426591136</v>
      </c>
      <c r="G303" s="45">
        <v>378733.33</v>
      </c>
      <c r="H303" s="46">
        <v>0</v>
      </c>
      <c r="I303" s="46">
        <v>0</v>
      </c>
      <c r="J303" s="46">
        <v>0</v>
      </c>
      <c r="K303" s="47">
        <v>0</v>
      </c>
      <c r="L303" s="47">
        <v>0</v>
      </c>
      <c r="M303" s="47">
        <v>0</v>
      </c>
      <c r="N303" s="48">
        <v>218507.63426591136</v>
      </c>
      <c r="O303" s="48">
        <v>88836.27</v>
      </c>
      <c r="P303" s="48">
        <v>14813.35</v>
      </c>
      <c r="Q303" s="48">
        <v>378733.33</v>
      </c>
      <c r="R303" s="49">
        <v>0</v>
      </c>
      <c r="S303" s="49">
        <v>10012.51</v>
      </c>
      <c r="T303" s="91">
        <v>0</v>
      </c>
      <c r="U303" s="91">
        <v>10012.505374584649</v>
      </c>
      <c r="V303" s="50">
        <f t="shared" si="16"/>
        <v>20025.015374584647</v>
      </c>
      <c r="W303" s="47">
        <v>11559.214167487959</v>
      </c>
      <c r="X303" s="47">
        <v>806.78988050857731</v>
      </c>
      <c r="Y303" s="47">
        <v>258.44019626188498</v>
      </c>
      <c r="Z303" s="47">
        <v>11559.214167205946</v>
      </c>
      <c r="AA303" s="47">
        <v>806.78988050857731</v>
      </c>
      <c r="AB303" s="47">
        <v>258.44019626188498</v>
      </c>
      <c r="AC303" s="50">
        <f t="shared" si="17"/>
        <v>25248.888488234832</v>
      </c>
      <c r="AD303" s="51">
        <f t="shared" si="18"/>
        <v>198482.61889132671</v>
      </c>
      <c r="AE303" s="51">
        <f t="shared" si="19"/>
        <v>353484.44151176518</v>
      </c>
    </row>
    <row r="304" spans="1:31" x14ac:dyDescent="0.25">
      <c r="A304" s="53">
        <v>301</v>
      </c>
      <c r="B304" s="42">
        <v>18715474000185</v>
      </c>
      <c r="C304" s="54" t="s">
        <v>1010</v>
      </c>
      <c r="D304" s="41" t="s">
        <v>892</v>
      </c>
      <c r="E304" s="41" t="str">
        <f>VLOOKUP(A304,'[1]Acordo início'!$A$3:$F$855,6,FALSE)</f>
        <v>S</v>
      </c>
      <c r="F304" s="44">
        <v>1878748.8757608775</v>
      </c>
      <c r="G304" s="45">
        <v>5887053.6500000004</v>
      </c>
      <c r="H304" s="46">
        <v>0</v>
      </c>
      <c r="I304" s="46">
        <v>0</v>
      </c>
      <c r="J304" s="46">
        <v>0</v>
      </c>
      <c r="K304" s="47">
        <v>0</v>
      </c>
      <c r="L304" s="47">
        <v>0</v>
      </c>
      <c r="M304" s="47">
        <v>0</v>
      </c>
      <c r="N304" s="48">
        <v>1878748.8757608775</v>
      </c>
      <c r="O304" s="48">
        <v>912052.48</v>
      </c>
      <c r="P304" s="48">
        <v>723036.99</v>
      </c>
      <c r="Q304" s="48">
        <v>5887053.6500000004</v>
      </c>
      <c r="R304" s="49">
        <v>0</v>
      </c>
      <c r="S304" s="49">
        <v>86088.45</v>
      </c>
      <c r="T304" s="91">
        <v>0</v>
      </c>
      <c r="U304" s="91">
        <v>86088.44848486509</v>
      </c>
      <c r="V304" s="50">
        <f t="shared" si="16"/>
        <v>172176.89848486509</v>
      </c>
      <c r="W304" s="47">
        <v>179677.12106382774</v>
      </c>
      <c r="X304" s="47">
        <v>12540.790483918663</v>
      </c>
      <c r="Y304" s="47">
        <v>4017.2099728123221</v>
      </c>
      <c r="Z304" s="47">
        <v>179677.12105944418</v>
      </c>
      <c r="AA304" s="47">
        <v>12540.790483918663</v>
      </c>
      <c r="AB304" s="47">
        <v>4017.2099728123221</v>
      </c>
      <c r="AC304" s="50">
        <f t="shared" si="17"/>
        <v>392470.24303673388</v>
      </c>
      <c r="AD304" s="51">
        <f t="shared" si="18"/>
        <v>1706571.9772760123</v>
      </c>
      <c r="AE304" s="51">
        <f t="shared" si="19"/>
        <v>5494583.4069632664</v>
      </c>
    </row>
    <row r="305" spans="1:31" x14ac:dyDescent="0.25">
      <c r="A305" s="53">
        <v>302</v>
      </c>
      <c r="B305" s="42">
        <v>18313825000121</v>
      </c>
      <c r="C305" s="54" t="s">
        <v>301</v>
      </c>
      <c r="D305" s="41" t="s">
        <v>894</v>
      </c>
      <c r="E305" s="41" t="str">
        <f>VLOOKUP(A305,'[1]Acordo início'!$A$3:$F$855,6,FALSE)</f>
        <v>S</v>
      </c>
      <c r="F305" s="44">
        <v>720043.06382171961</v>
      </c>
      <c r="G305" s="45">
        <v>1289686.6499999999</v>
      </c>
      <c r="H305" s="46">
        <v>0</v>
      </c>
      <c r="I305" s="46">
        <v>0</v>
      </c>
      <c r="J305" s="46">
        <v>0</v>
      </c>
      <c r="K305" s="47">
        <v>0</v>
      </c>
      <c r="L305" s="47">
        <v>0</v>
      </c>
      <c r="M305" s="47">
        <v>0</v>
      </c>
      <c r="N305" s="48">
        <v>720043.06382171961</v>
      </c>
      <c r="O305" s="48">
        <v>343344.13</v>
      </c>
      <c r="P305" s="48">
        <v>316937.92</v>
      </c>
      <c r="Q305" s="48">
        <v>1289686.6499999999</v>
      </c>
      <c r="R305" s="49">
        <v>0</v>
      </c>
      <c r="S305" s="49">
        <v>32993.97</v>
      </c>
      <c r="T305" s="91">
        <v>0</v>
      </c>
      <c r="U305" s="91">
        <v>32993.973280008577</v>
      </c>
      <c r="V305" s="50">
        <f t="shared" si="16"/>
        <v>65987.943280008578</v>
      </c>
      <c r="W305" s="47">
        <v>39362.166330978194</v>
      </c>
      <c r="X305" s="47">
        <v>2747.3318696741526</v>
      </c>
      <c r="Y305" s="47">
        <v>880.05688314724819</v>
      </c>
      <c r="Z305" s="47">
        <v>39362.166330017877</v>
      </c>
      <c r="AA305" s="47">
        <v>2747.3318696741526</v>
      </c>
      <c r="AB305" s="47">
        <v>880.05688314724819</v>
      </c>
      <c r="AC305" s="50">
        <f t="shared" si="17"/>
        <v>85979.110166638871</v>
      </c>
      <c r="AD305" s="51">
        <f t="shared" si="18"/>
        <v>654055.12054171099</v>
      </c>
      <c r="AE305" s="51">
        <f t="shared" si="19"/>
        <v>1203707.5398333611</v>
      </c>
    </row>
    <row r="306" spans="1:31" x14ac:dyDescent="0.25">
      <c r="A306" s="53">
        <v>303</v>
      </c>
      <c r="B306" s="42">
        <v>18306688000106</v>
      </c>
      <c r="C306" s="54" t="s">
        <v>302</v>
      </c>
      <c r="D306" s="41" t="s">
        <v>892</v>
      </c>
      <c r="E306" s="41" t="str">
        <f>VLOOKUP(A306,'[1]Acordo início'!$A$3:$F$855,6,FALSE)</f>
        <v>S</v>
      </c>
      <c r="F306" s="44">
        <v>767374.62272604299</v>
      </c>
      <c r="G306" s="45">
        <v>631829.71</v>
      </c>
      <c r="H306" s="46">
        <v>0</v>
      </c>
      <c r="I306" s="46">
        <v>0</v>
      </c>
      <c r="J306" s="46">
        <v>0</v>
      </c>
      <c r="K306" s="47">
        <v>0</v>
      </c>
      <c r="L306" s="47">
        <v>0</v>
      </c>
      <c r="M306" s="47">
        <v>0</v>
      </c>
      <c r="N306" s="48">
        <v>767374.62272604299</v>
      </c>
      <c r="O306" s="48">
        <v>327740.84999999998</v>
      </c>
      <c r="P306" s="48">
        <v>159492.13</v>
      </c>
      <c r="Q306" s="48">
        <v>631829.71</v>
      </c>
      <c r="R306" s="49">
        <v>0</v>
      </c>
      <c r="S306" s="49">
        <v>35162.81</v>
      </c>
      <c r="T306" s="91">
        <v>0</v>
      </c>
      <c r="U306" s="91">
        <v>35162.810490246688</v>
      </c>
      <c r="V306" s="50">
        <f t="shared" si="16"/>
        <v>70325.620490246685</v>
      </c>
      <c r="W306" s="47">
        <v>19283.898166787691</v>
      </c>
      <c r="X306" s="47">
        <v>1345.9439086682553</v>
      </c>
      <c r="Y306" s="47">
        <v>431.14820390959818</v>
      </c>
      <c r="Z306" s="47">
        <v>19283.89816631722</v>
      </c>
      <c r="AA306" s="47">
        <v>1345.9439086682553</v>
      </c>
      <c r="AB306" s="47">
        <v>431.14820390959818</v>
      </c>
      <c r="AC306" s="50">
        <f t="shared" si="17"/>
        <v>42121.98055826062</v>
      </c>
      <c r="AD306" s="51">
        <f t="shared" si="18"/>
        <v>697049.0022357963</v>
      </c>
      <c r="AE306" s="51">
        <f t="shared" si="19"/>
        <v>589707.72944173939</v>
      </c>
    </row>
    <row r="307" spans="1:31" x14ac:dyDescent="0.25">
      <c r="A307" s="53">
        <v>304</v>
      </c>
      <c r="B307" s="42">
        <v>18244400000108</v>
      </c>
      <c r="C307" s="54" t="s">
        <v>303</v>
      </c>
      <c r="D307" s="41" t="s">
        <v>892</v>
      </c>
      <c r="E307" s="41" t="str">
        <f>VLOOKUP(A307,'[1]Acordo início'!$A$3:$F$855,6,FALSE)</f>
        <v>S</v>
      </c>
      <c r="F307" s="44">
        <v>1386075.318521834</v>
      </c>
      <c r="G307" s="45">
        <v>841756.18</v>
      </c>
      <c r="H307" s="46">
        <v>0</v>
      </c>
      <c r="I307" s="46">
        <v>0</v>
      </c>
      <c r="J307" s="46">
        <v>0</v>
      </c>
      <c r="K307" s="47">
        <v>0</v>
      </c>
      <c r="L307" s="47">
        <v>0</v>
      </c>
      <c r="M307" s="47">
        <v>0</v>
      </c>
      <c r="N307" s="48">
        <v>1386075.318521834</v>
      </c>
      <c r="O307" s="48">
        <v>472770.92999999993</v>
      </c>
      <c r="P307" s="48">
        <v>224959.39</v>
      </c>
      <c r="Q307" s="48">
        <v>841756.18</v>
      </c>
      <c r="R307" s="49">
        <v>0</v>
      </c>
      <c r="S307" s="49">
        <v>63513.05</v>
      </c>
      <c r="T307" s="91">
        <v>0</v>
      </c>
      <c r="U307" s="91">
        <v>63513.051262044937</v>
      </c>
      <c r="V307" s="50">
        <f t="shared" si="16"/>
        <v>127026.10126204495</v>
      </c>
      <c r="W307" s="47">
        <v>25691.005386360557</v>
      </c>
      <c r="X307" s="47">
        <v>1793.1360095486043</v>
      </c>
      <c r="Y307" s="47">
        <v>574.39791131225979</v>
      </c>
      <c r="Z307" s="47">
        <v>25691.005385733773</v>
      </c>
      <c r="AA307" s="47">
        <v>1793.1360095486043</v>
      </c>
      <c r="AB307" s="47">
        <v>574.39791131225979</v>
      </c>
      <c r="AC307" s="50">
        <f t="shared" si="17"/>
        <v>56117.078613816062</v>
      </c>
      <c r="AD307" s="51">
        <f t="shared" si="18"/>
        <v>1259049.2172597891</v>
      </c>
      <c r="AE307" s="51">
        <f t="shared" si="19"/>
        <v>785639.10138618399</v>
      </c>
    </row>
    <row r="308" spans="1:31" x14ac:dyDescent="0.25">
      <c r="A308" s="53">
        <v>305</v>
      </c>
      <c r="B308" s="42">
        <v>18239608000139</v>
      </c>
      <c r="C308" s="54" t="s">
        <v>1011</v>
      </c>
      <c r="D308" s="41" t="s">
        <v>892</v>
      </c>
      <c r="E308" s="41" t="str">
        <f>VLOOKUP(A308,'[1]Acordo início'!$A$3:$F$855,6,FALSE)</f>
        <v>S</v>
      </c>
      <c r="F308" s="44">
        <v>704209.88267377822</v>
      </c>
      <c r="G308" s="45">
        <v>1550357.7</v>
      </c>
      <c r="H308" s="46">
        <v>0</v>
      </c>
      <c r="I308" s="46">
        <v>0</v>
      </c>
      <c r="J308" s="46">
        <v>0</v>
      </c>
      <c r="K308" s="47">
        <v>0</v>
      </c>
      <c r="L308" s="47">
        <v>0</v>
      </c>
      <c r="M308" s="47">
        <v>0</v>
      </c>
      <c r="N308" s="48">
        <v>704209.88267377822</v>
      </c>
      <c r="O308" s="48">
        <v>299705.98000000004</v>
      </c>
      <c r="P308" s="48">
        <v>175983.79</v>
      </c>
      <c r="Q308" s="48">
        <v>1550357.7</v>
      </c>
      <c r="R308" s="49">
        <v>0</v>
      </c>
      <c r="S308" s="49">
        <v>32268.46</v>
      </c>
      <c r="T308" s="91">
        <v>0</v>
      </c>
      <c r="U308" s="91">
        <v>32268.461734962904</v>
      </c>
      <c r="V308" s="50">
        <f t="shared" si="16"/>
        <v>64536.921734962903</v>
      </c>
      <c r="W308" s="47">
        <v>47318.034460329043</v>
      </c>
      <c r="X308" s="47">
        <v>3302.6216847443307</v>
      </c>
      <c r="Y308" s="47">
        <v>1057.9336912927574</v>
      </c>
      <c r="Z308" s="47">
        <v>47318.034459174625</v>
      </c>
      <c r="AA308" s="47">
        <v>3302.6216847443307</v>
      </c>
      <c r="AB308" s="47">
        <v>1057.9336912927574</v>
      </c>
      <c r="AC308" s="50">
        <f t="shared" si="17"/>
        <v>103357.17967157783</v>
      </c>
      <c r="AD308" s="51">
        <f t="shared" si="18"/>
        <v>639672.96093881526</v>
      </c>
      <c r="AE308" s="51">
        <f t="shared" si="19"/>
        <v>1447000.5203284221</v>
      </c>
    </row>
    <row r="309" spans="1:31" x14ac:dyDescent="0.25">
      <c r="A309" s="53">
        <v>306</v>
      </c>
      <c r="B309" s="42">
        <v>18028829000168</v>
      </c>
      <c r="C309" s="54" t="s">
        <v>305</v>
      </c>
      <c r="D309" s="41" t="s">
        <v>892</v>
      </c>
      <c r="E309" s="41" t="str">
        <f>VLOOKUP(A309,'[1]Acordo início'!$A$3:$F$855,6,FALSE)</f>
        <v>S</v>
      </c>
      <c r="F309" s="44">
        <v>371806.38634336973</v>
      </c>
      <c r="G309" s="45">
        <v>787765.33</v>
      </c>
      <c r="H309" s="46">
        <v>0</v>
      </c>
      <c r="I309" s="46">
        <v>0</v>
      </c>
      <c r="J309" s="46">
        <v>0</v>
      </c>
      <c r="K309" s="47">
        <v>0</v>
      </c>
      <c r="L309" s="47">
        <v>0</v>
      </c>
      <c r="M309" s="47">
        <v>0</v>
      </c>
      <c r="N309" s="48">
        <v>371806.38634336973</v>
      </c>
      <c r="O309" s="48">
        <v>173050.93</v>
      </c>
      <c r="P309" s="48">
        <v>152018.59</v>
      </c>
      <c r="Q309" s="48">
        <v>787765.33</v>
      </c>
      <c r="R309" s="49">
        <v>0</v>
      </c>
      <c r="S309" s="49">
        <v>17036.990000000002</v>
      </c>
      <c r="T309" s="91">
        <v>0</v>
      </c>
      <c r="U309" s="91">
        <v>17036.994858667298</v>
      </c>
      <c r="V309" s="50">
        <f t="shared" si="16"/>
        <v>34073.984858667303</v>
      </c>
      <c r="W309" s="47">
        <v>24043.165606644321</v>
      </c>
      <c r="X309" s="47">
        <v>1678.1229611085253</v>
      </c>
      <c r="Y309" s="47">
        <v>537.55561131613877</v>
      </c>
      <c r="Z309" s="47">
        <v>24043.165606057741</v>
      </c>
      <c r="AA309" s="47">
        <v>1678.1229611085253</v>
      </c>
      <c r="AB309" s="47">
        <v>537.55561131613877</v>
      </c>
      <c r="AC309" s="50">
        <f t="shared" si="17"/>
        <v>52517.688357551386</v>
      </c>
      <c r="AD309" s="51">
        <f t="shared" si="18"/>
        <v>337732.40148470242</v>
      </c>
      <c r="AE309" s="51">
        <f t="shared" si="19"/>
        <v>735247.64164244861</v>
      </c>
    </row>
    <row r="310" spans="1:31" x14ac:dyDescent="0.25">
      <c r="A310" s="53">
        <v>307</v>
      </c>
      <c r="B310" s="42">
        <v>18259390000184</v>
      </c>
      <c r="C310" s="54" t="s">
        <v>1012</v>
      </c>
      <c r="D310" s="41" t="s">
        <v>892</v>
      </c>
      <c r="E310" s="41" t="str">
        <f>VLOOKUP(A310,'[1]Acordo início'!$A$3:$F$855,6,FALSE)</f>
        <v>S</v>
      </c>
      <c r="F310" s="44">
        <v>2153901.8870354192</v>
      </c>
      <c r="G310" s="45">
        <v>1333995.6000000001</v>
      </c>
      <c r="H310" s="46">
        <v>0</v>
      </c>
      <c r="I310" s="46">
        <v>0</v>
      </c>
      <c r="J310" s="46">
        <v>0</v>
      </c>
      <c r="K310" s="47">
        <v>0</v>
      </c>
      <c r="L310" s="47">
        <v>0</v>
      </c>
      <c r="M310" s="47">
        <v>0</v>
      </c>
      <c r="N310" s="48">
        <v>2153901.8870354192</v>
      </c>
      <c r="O310" s="48">
        <v>883327.55</v>
      </c>
      <c r="P310" s="48">
        <v>90553.22</v>
      </c>
      <c r="Q310" s="48">
        <v>1333995.6000000001</v>
      </c>
      <c r="R310" s="49">
        <v>0</v>
      </c>
      <c r="S310" s="49">
        <v>98696.57</v>
      </c>
      <c r="T310" s="91">
        <v>0</v>
      </c>
      <c r="U310" s="91">
        <v>98696.570912600771</v>
      </c>
      <c r="V310" s="50">
        <f t="shared" si="16"/>
        <v>197393.14091260079</v>
      </c>
      <c r="W310" s="47">
        <v>40714.50748672695</v>
      </c>
      <c r="X310" s="47">
        <v>2841.7202202700023</v>
      </c>
      <c r="Y310" s="47">
        <v>910.29244316375446</v>
      </c>
      <c r="Z310" s="47">
        <v>40714.507485733629</v>
      </c>
      <c r="AA310" s="47">
        <v>2841.7202202700023</v>
      </c>
      <c r="AB310" s="47">
        <v>910.29244316375446</v>
      </c>
      <c r="AC310" s="50">
        <f t="shared" si="17"/>
        <v>88933.040299328088</v>
      </c>
      <c r="AD310" s="51">
        <f t="shared" si="18"/>
        <v>1956508.7461228184</v>
      </c>
      <c r="AE310" s="51">
        <f t="shared" si="19"/>
        <v>1245062.559700672</v>
      </c>
    </row>
    <row r="311" spans="1:31" x14ac:dyDescent="0.25">
      <c r="A311" s="53">
        <v>308</v>
      </c>
      <c r="B311" s="42">
        <v>18244319000128</v>
      </c>
      <c r="C311" s="54" t="s">
        <v>1013</v>
      </c>
      <c r="D311" s="41" t="s">
        <v>892</v>
      </c>
      <c r="E311" s="41" t="str">
        <f>VLOOKUP(A311,'[1]Acordo início'!$A$3:$F$855,6,FALSE)</f>
        <v>S</v>
      </c>
      <c r="F311" s="44">
        <v>310028.85380395001</v>
      </c>
      <c r="G311" s="45">
        <v>314149.33</v>
      </c>
      <c r="H311" s="46">
        <v>0</v>
      </c>
      <c r="I311" s="46">
        <v>0</v>
      </c>
      <c r="J311" s="46">
        <v>0</v>
      </c>
      <c r="K311" s="47">
        <v>0</v>
      </c>
      <c r="L311" s="47">
        <v>0</v>
      </c>
      <c r="M311" s="47">
        <v>0</v>
      </c>
      <c r="N311" s="48">
        <v>310028.85380395001</v>
      </c>
      <c r="O311" s="48">
        <v>122511.13</v>
      </c>
      <c r="P311" s="48">
        <v>23488.25</v>
      </c>
      <c r="Q311" s="48">
        <v>314149.33</v>
      </c>
      <c r="R311" s="49">
        <v>0</v>
      </c>
      <c r="S311" s="49">
        <v>14206.21</v>
      </c>
      <c r="T311" s="91">
        <v>0</v>
      </c>
      <c r="U311" s="91">
        <v>14206.211034305443</v>
      </c>
      <c r="V311" s="50">
        <f t="shared" si="16"/>
        <v>28412.421034305444</v>
      </c>
      <c r="W311" s="47">
        <v>9588.0639323425967</v>
      </c>
      <c r="X311" s="47">
        <v>669.21097249332911</v>
      </c>
      <c r="Y311" s="47">
        <v>214.369341076464</v>
      </c>
      <c r="Z311" s="47">
        <v>9588.0639321086746</v>
      </c>
      <c r="AA311" s="47">
        <v>669.21097249332911</v>
      </c>
      <c r="AB311" s="47">
        <v>214.369341076464</v>
      </c>
      <c r="AC311" s="50">
        <f t="shared" si="17"/>
        <v>20943.288491590858</v>
      </c>
      <c r="AD311" s="51">
        <f t="shared" si="18"/>
        <v>281616.43276964454</v>
      </c>
      <c r="AE311" s="51">
        <f t="shared" si="19"/>
        <v>293206.04150840914</v>
      </c>
    </row>
    <row r="312" spans="1:31" x14ac:dyDescent="0.25">
      <c r="A312" s="53">
        <v>309</v>
      </c>
      <c r="B312" s="42">
        <v>20905865000104</v>
      </c>
      <c r="C312" s="54" t="s">
        <v>308</v>
      </c>
      <c r="D312" s="41" t="s">
        <v>894</v>
      </c>
      <c r="E312" s="41" t="str">
        <f>VLOOKUP(A312,'[1]Acordo início'!$A$3:$F$855,6,FALSE)</f>
        <v>S</v>
      </c>
      <c r="F312" s="44">
        <v>695307.06629052933</v>
      </c>
      <c r="G312" s="45">
        <v>2035705.88</v>
      </c>
      <c r="H312" s="46">
        <v>0</v>
      </c>
      <c r="I312" s="46">
        <v>0</v>
      </c>
      <c r="J312" s="46">
        <v>0</v>
      </c>
      <c r="K312" s="47">
        <v>0</v>
      </c>
      <c r="L312" s="47">
        <v>0</v>
      </c>
      <c r="M312" s="47">
        <v>0</v>
      </c>
      <c r="N312" s="48">
        <v>695307.06629052933</v>
      </c>
      <c r="O312" s="48">
        <v>297640.27999999997</v>
      </c>
      <c r="P312" s="48">
        <v>342492.26000000007</v>
      </c>
      <c r="Q312" s="48">
        <v>2035705.88</v>
      </c>
      <c r="R312" s="49">
        <v>0</v>
      </c>
      <c r="S312" s="49">
        <v>31860.51</v>
      </c>
      <c r="T312" s="91">
        <v>0</v>
      </c>
      <c r="U312" s="91">
        <v>31860.514904246036</v>
      </c>
      <c r="V312" s="50">
        <f t="shared" si="16"/>
        <v>63721.024904246035</v>
      </c>
      <c r="W312" s="47">
        <v>62131.210966081773</v>
      </c>
      <c r="X312" s="47">
        <v>4336.5259562512165</v>
      </c>
      <c r="Y312" s="47">
        <v>1389.1257764931865</v>
      </c>
      <c r="Z312" s="47">
        <v>62131.210964565958</v>
      </c>
      <c r="AA312" s="47">
        <v>4336.5259562512165</v>
      </c>
      <c r="AB312" s="47">
        <v>1389.1257764931865</v>
      </c>
      <c r="AC312" s="50">
        <f t="shared" si="17"/>
        <v>135713.72539613655</v>
      </c>
      <c r="AD312" s="51">
        <f t="shared" si="18"/>
        <v>631586.04138628324</v>
      </c>
      <c r="AE312" s="51">
        <f t="shared" si="19"/>
        <v>1899992.1546038634</v>
      </c>
    </row>
    <row r="313" spans="1:31" x14ac:dyDescent="0.25">
      <c r="A313" s="53">
        <v>310</v>
      </c>
      <c r="B313" s="42">
        <v>18116152000110</v>
      </c>
      <c r="C313" s="54" t="s">
        <v>1014</v>
      </c>
      <c r="D313" s="41" t="s">
        <v>892</v>
      </c>
      <c r="E313" s="41" t="str">
        <f>VLOOKUP(A313,'[1]Acordo início'!$A$3:$F$855,6,FALSE)</f>
        <v>S</v>
      </c>
      <c r="F313" s="44">
        <v>480412.56679491978</v>
      </c>
      <c r="G313" s="45">
        <v>827347.23</v>
      </c>
      <c r="H313" s="46">
        <v>0</v>
      </c>
      <c r="I313" s="46">
        <v>0</v>
      </c>
      <c r="J313" s="46">
        <v>0</v>
      </c>
      <c r="K313" s="47">
        <v>0</v>
      </c>
      <c r="L313" s="47">
        <v>0</v>
      </c>
      <c r="M313" s="47">
        <v>0</v>
      </c>
      <c r="N313" s="48">
        <v>480412.56679491978</v>
      </c>
      <c r="O313" s="48">
        <v>204178.18</v>
      </c>
      <c r="P313" s="48">
        <v>68829.710000000006</v>
      </c>
      <c r="Q313" s="48">
        <v>827347.23</v>
      </c>
      <c r="R313" s="49">
        <v>0</v>
      </c>
      <c r="S313" s="49">
        <v>22013.57</v>
      </c>
      <c r="T313" s="91">
        <v>0</v>
      </c>
      <c r="U313" s="91">
        <v>22013.571394024995</v>
      </c>
      <c r="V313" s="50">
        <f t="shared" si="16"/>
        <v>44027.141394024991</v>
      </c>
      <c r="W313" s="47">
        <v>25251.233797835841</v>
      </c>
      <c r="X313" s="47">
        <v>1762.4415988199876</v>
      </c>
      <c r="Y313" s="47">
        <v>564.56552530384079</v>
      </c>
      <c r="Z313" s="47">
        <v>25251.233797219789</v>
      </c>
      <c r="AA313" s="47">
        <v>1762.4415988199876</v>
      </c>
      <c r="AB313" s="47">
        <v>564.56552530384079</v>
      </c>
      <c r="AC313" s="50">
        <f t="shared" si="17"/>
        <v>55156.481843303292</v>
      </c>
      <c r="AD313" s="51">
        <f t="shared" si="18"/>
        <v>436385.42540089478</v>
      </c>
      <c r="AE313" s="51">
        <f t="shared" si="19"/>
        <v>772190.74815669667</v>
      </c>
    </row>
    <row r="314" spans="1:31" x14ac:dyDescent="0.25">
      <c r="A314" s="53">
        <v>311</v>
      </c>
      <c r="B314" s="42">
        <v>17694860000175</v>
      </c>
      <c r="C314" s="54" t="s">
        <v>310</v>
      </c>
      <c r="D314" s="41" t="s">
        <v>894</v>
      </c>
      <c r="E314" s="41" t="str">
        <f>VLOOKUP(A314,'[1]Acordo início'!$A$3:$F$855,6,FALSE)</f>
        <v>S</v>
      </c>
      <c r="F314" s="44">
        <v>356301.87269152218</v>
      </c>
      <c r="G314" s="45">
        <v>845970.65</v>
      </c>
      <c r="H314" s="46">
        <v>0</v>
      </c>
      <c r="I314" s="46">
        <v>0</v>
      </c>
      <c r="J314" s="46">
        <v>0</v>
      </c>
      <c r="K314" s="47">
        <v>0</v>
      </c>
      <c r="L314" s="47">
        <v>0</v>
      </c>
      <c r="M314" s="47">
        <v>0</v>
      </c>
      <c r="N314" s="48">
        <v>356301.87269152218</v>
      </c>
      <c r="O314" s="48">
        <v>156128.91999999998</v>
      </c>
      <c r="P314" s="48">
        <v>38731.670000000006</v>
      </c>
      <c r="Q314" s="48">
        <v>845970.65</v>
      </c>
      <c r="R314" s="49">
        <v>0</v>
      </c>
      <c r="S314" s="49">
        <v>16326.54</v>
      </c>
      <c r="T314" s="91">
        <v>0</v>
      </c>
      <c r="U314" s="91">
        <v>16326.543588664859</v>
      </c>
      <c r="V314" s="50">
        <f t="shared" si="16"/>
        <v>32653.08358866486</v>
      </c>
      <c r="W314" s="47">
        <v>25819.634223900506</v>
      </c>
      <c r="X314" s="47">
        <v>1802.1138209261894</v>
      </c>
      <c r="Y314" s="47">
        <v>577.27378691566059</v>
      </c>
      <c r="Z314" s="47">
        <v>25819.634223270583</v>
      </c>
      <c r="AA314" s="47">
        <v>1802.1138209261894</v>
      </c>
      <c r="AB314" s="47">
        <v>577.27378691566059</v>
      </c>
      <c r="AC314" s="50">
        <f t="shared" si="17"/>
        <v>56398.04366285479</v>
      </c>
      <c r="AD314" s="51">
        <f t="shared" si="18"/>
        <v>323648.78910285729</v>
      </c>
      <c r="AE314" s="51">
        <f t="shared" si="19"/>
        <v>789572.6063371452</v>
      </c>
    </row>
    <row r="315" spans="1:31" x14ac:dyDescent="0.25">
      <c r="A315" s="53">
        <v>312</v>
      </c>
      <c r="B315" s="42">
        <v>18334292000164</v>
      </c>
      <c r="C315" s="54" t="s">
        <v>311</v>
      </c>
      <c r="D315" s="41" t="s">
        <v>894</v>
      </c>
      <c r="E315" s="41" t="str">
        <f>VLOOKUP(A315,'[1]Acordo início'!$A$3:$F$855,6,FALSE)</f>
        <v>S</v>
      </c>
      <c r="F315" s="44">
        <v>642401.19284413918</v>
      </c>
      <c r="G315" s="45">
        <v>1994073.69</v>
      </c>
      <c r="H315" s="46">
        <v>0</v>
      </c>
      <c r="I315" s="46">
        <v>0</v>
      </c>
      <c r="J315" s="46">
        <v>0</v>
      </c>
      <c r="K315" s="47">
        <v>0</v>
      </c>
      <c r="L315" s="47">
        <v>0</v>
      </c>
      <c r="M315" s="47">
        <v>0</v>
      </c>
      <c r="N315" s="48">
        <v>642401.19284413918</v>
      </c>
      <c r="O315" s="48">
        <v>255513.73</v>
      </c>
      <c r="P315" s="48">
        <v>335196.62999999995</v>
      </c>
      <c r="Q315" s="48">
        <v>1994073.69</v>
      </c>
      <c r="R315" s="49">
        <v>0</v>
      </c>
      <c r="S315" s="49">
        <v>29436.25</v>
      </c>
      <c r="T315" s="91">
        <v>0</v>
      </c>
      <c r="U315" s="91">
        <v>29436.25021432478</v>
      </c>
      <c r="V315" s="50">
        <f t="shared" si="16"/>
        <v>58872.500214324784</v>
      </c>
      <c r="W315" s="47">
        <v>60860.566567406728</v>
      </c>
      <c r="X315" s="47">
        <v>4247.8397334922938</v>
      </c>
      <c r="Y315" s="47">
        <v>1360.7167875243449</v>
      </c>
      <c r="Z315" s="47">
        <v>60860.566565921908</v>
      </c>
      <c r="AA315" s="47">
        <v>4247.8397334922938</v>
      </c>
      <c r="AB315" s="47">
        <v>1360.7167875243449</v>
      </c>
      <c r="AC315" s="50">
        <f t="shared" si="17"/>
        <v>132938.24617536191</v>
      </c>
      <c r="AD315" s="51">
        <f t="shared" si="18"/>
        <v>583528.69262981438</v>
      </c>
      <c r="AE315" s="51">
        <f t="shared" si="19"/>
        <v>1861135.4438246381</v>
      </c>
    </row>
    <row r="316" spans="1:31" x14ac:dyDescent="0.25">
      <c r="A316" s="53">
        <v>313</v>
      </c>
      <c r="B316" s="42">
        <v>19876424000142</v>
      </c>
      <c r="C316" s="54" t="s">
        <v>312</v>
      </c>
      <c r="D316" s="41" t="s">
        <v>892</v>
      </c>
      <c r="E316" s="41" t="str">
        <f>VLOOKUP(A316,'[1]Acordo início'!$A$3:$F$855,6,FALSE)</f>
        <v>S</v>
      </c>
      <c r="F316" s="44">
        <v>16780024.498162031</v>
      </c>
      <c r="G316" s="45">
        <v>28466679.109999999</v>
      </c>
      <c r="H316" s="46">
        <v>0</v>
      </c>
      <c r="I316" s="46">
        <v>0</v>
      </c>
      <c r="J316" s="46">
        <v>0</v>
      </c>
      <c r="K316" s="47">
        <v>0</v>
      </c>
      <c r="L316" s="47">
        <v>0</v>
      </c>
      <c r="M316" s="47">
        <v>0</v>
      </c>
      <c r="N316" s="48">
        <v>16780024.498162031</v>
      </c>
      <c r="O316" s="48">
        <v>7089727.7599999998</v>
      </c>
      <c r="P316" s="48">
        <v>6937019.79</v>
      </c>
      <c r="Q316" s="48">
        <v>28466679.109999999</v>
      </c>
      <c r="R316" s="49">
        <v>0</v>
      </c>
      <c r="S316" s="49">
        <v>768898.01</v>
      </c>
      <c r="T316" s="91">
        <v>0</v>
      </c>
      <c r="U316" s="91">
        <v>768898.01144911349</v>
      </c>
      <c r="V316" s="50">
        <f t="shared" si="16"/>
        <v>1537796.0214491135</v>
      </c>
      <c r="W316" s="47">
        <v>868823.56710213528</v>
      </c>
      <c r="X316" s="47">
        <v>60640.632808493028</v>
      </c>
      <c r="Y316" s="47">
        <v>19425.103639863046</v>
      </c>
      <c r="Z316" s="47">
        <v>868823.56708093861</v>
      </c>
      <c r="AA316" s="47">
        <v>60640.632808493028</v>
      </c>
      <c r="AB316" s="47">
        <v>19425.103639863046</v>
      </c>
      <c r="AC316" s="50">
        <f t="shared" si="17"/>
        <v>1897778.6070797858</v>
      </c>
      <c r="AD316" s="51">
        <f t="shared" si="18"/>
        <v>15242228.476712918</v>
      </c>
      <c r="AE316" s="51">
        <f t="shared" si="19"/>
        <v>26568900.502920214</v>
      </c>
    </row>
    <row r="317" spans="1:31" x14ac:dyDescent="0.25">
      <c r="A317" s="53">
        <v>314</v>
      </c>
      <c r="B317" s="42">
        <v>18457259000121</v>
      </c>
      <c r="C317" s="54" t="s">
        <v>1015</v>
      </c>
      <c r="D317" s="41" t="s">
        <v>892</v>
      </c>
      <c r="E317" s="41" t="str">
        <f>VLOOKUP(A317,'[1]Acordo início'!$A$3:$F$855,6,FALSE)</f>
        <v>S</v>
      </c>
      <c r="F317" s="44">
        <v>1019160.0911331307</v>
      </c>
      <c r="G317" s="45">
        <v>681264.38</v>
      </c>
      <c r="H317" s="46">
        <v>0</v>
      </c>
      <c r="I317" s="46">
        <v>0</v>
      </c>
      <c r="J317" s="46">
        <v>0</v>
      </c>
      <c r="K317" s="47">
        <v>0</v>
      </c>
      <c r="L317" s="47">
        <v>0</v>
      </c>
      <c r="M317" s="47">
        <v>0</v>
      </c>
      <c r="N317" s="48">
        <v>1019160.0911331307</v>
      </c>
      <c r="O317" s="48">
        <v>323474.14</v>
      </c>
      <c r="P317" s="48">
        <v>52436.579999999994</v>
      </c>
      <c r="Q317" s="48">
        <v>681264.38</v>
      </c>
      <c r="R317" s="49">
        <v>0</v>
      </c>
      <c r="S317" s="49">
        <v>46700.18</v>
      </c>
      <c r="T317" s="91">
        <v>0</v>
      </c>
      <c r="U317" s="91">
        <v>46700.180175922571</v>
      </c>
      <c r="V317" s="50">
        <f t="shared" si="16"/>
        <v>93400.360175922571</v>
      </c>
      <c r="W317" s="47">
        <v>20792.679841245248</v>
      </c>
      <c r="X317" s="47">
        <v>1451.2512218827555</v>
      </c>
      <c r="Y317" s="47">
        <v>464.88145137895327</v>
      </c>
      <c r="Z317" s="47">
        <v>20792.679840737968</v>
      </c>
      <c r="AA317" s="47">
        <v>1451.2512218827555</v>
      </c>
      <c r="AB317" s="47">
        <v>464.88145137895327</v>
      </c>
      <c r="AC317" s="50">
        <f t="shared" si="17"/>
        <v>45417.625028506634</v>
      </c>
      <c r="AD317" s="51">
        <f t="shared" si="18"/>
        <v>925759.7309572082</v>
      </c>
      <c r="AE317" s="51">
        <f t="shared" si="19"/>
        <v>635846.75497149338</v>
      </c>
    </row>
    <row r="318" spans="1:31" x14ac:dyDescent="0.25">
      <c r="A318" s="53">
        <v>315</v>
      </c>
      <c r="B318" s="42">
        <v>18179226000167</v>
      </c>
      <c r="C318" s="54" t="s">
        <v>314</v>
      </c>
      <c r="D318" s="41" t="s">
        <v>892</v>
      </c>
      <c r="E318" s="41" t="str">
        <f>VLOOKUP(A318,'[1]Acordo início'!$A$3:$F$855,6,FALSE)</f>
        <v>S</v>
      </c>
      <c r="F318" s="44">
        <v>623237.15481964487</v>
      </c>
      <c r="G318" s="45">
        <v>1118430.8400000001</v>
      </c>
      <c r="H318" s="46">
        <v>0</v>
      </c>
      <c r="I318" s="46">
        <v>0</v>
      </c>
      <c r="J318" s="46">
        <v>0</v>
      </c>
      <c r="K318" s="47">
        <v>0</v>
      </c>
      <c r="L318" s="47">
        <v>0</v>
      </c>
      <c r="M318" s="47">
        <v>0</v>
      </c>
      <c r="N318" s="48">
        <v>623237.15481964487</v>
      </c>
      <c r="O318" s="48">
        <v>252150.84</v>
      </c>
      <c r="P318" s="48">
        <v>212410.25000000003</v>
      </c>
      <c r="Q318" s="48">
        <v>1118430.8400000001</v>
      </c>
      <c r="R318" s="49">
        <v>0</v>
      </c>
      <c r="S318" s="49">
        <v>28558.11</v>
      </c>
      <c r="T318" s="91">
        <v>0</v>
      </c>
      <c r="U318" s="91">
        <v>28558.111405291282</v>
      </c>
      <c r="V318" s="50">
        <f t="shared" si="16"/>
        <v>57116.221405291282</v>
      </c>
      <c r="W318" s="47">
        <v>34135.315621428002</v>
      </c>
      <c r="X318" s="47">
        <v>2382.5172552642007</v>
      </c>
      <c r="Y318" s="47">
        <v>763.19527788284063</v>
      </c>
      <c r="Z318" s="47">
        <v>34135.315620595204</v>
      </c>
      <c r="AA318" s="47">
        <v>2382.5172552642007</v>
      </c>
      <c r="AB318" s="47">
        <v>763.19527788284063</v>
      </c>
      <c r="AC318" s="50">
        <f t="shared" si="17"/>
        <v>74562.056308317289</v>
      </c>
      <c r="AD318" s="51">
        <f t="shared" si="18"/>
        <v>566120.93341435364</v>
      </c>
      <c r="AE318" s="51">
        <f t="shared" si="19"/>
        <v>1043868.7836916829</v>
      </c>
    </row>
    <row r="319" spans="1:31" x14ac:dyDescent="0.25">
      <c r="A319" s="53">
        <v>316</v>
      </c>
      <c r="B319" s="42">
        <v>18158642000189</v>
      </c>
      <c r="C319" s="54" t="s">
        <v>1016</v>
      </c>
      <c r="D319" s="41" t="s">
        <v>892</v>
      </c>
      <c r="E319" s="41" t="str">
        <f>VLOOKUP(A319,'[1]Acordo início'!$A$3:$F$855,6,FALSE)</f>
        <v>S</v>
      </c>
      <c r="F319" s="44">
        <v>669764.15315995296</v>
      </c>
      <c r="G319" s="45">
        <v>962267.42</v>
      </c>
      <c r="H319" s="46">
        <v>0</v>
      </c>
      <c r="I319" s="46">
        <v>0</v>
      </c>
      <c r="J319" s="46">
        <v>0</v>
      </c>
      <c r="K319" s="47">
        <v>0</v>
      </c>
      <c r="L319" s="47">
        <v>0</v>
      </c>
      <c r="M319" s="47">
        <v>0</v>
      </c>
      <c r="N319" s="48">
        <v>669764.15315995296</v>
      </c>
      <c r="O319" s="48">
        <v>280583.27</v>
      </c>
      <c r="P319" s="48">
        <v>223532.18</v>
      </c>
      <c r="Q319" s="48">
        <v>962267.42</v>
      </c>
      <c r="R319" s="49">
        <v>0</v>
      </c>
      <c r="S319" s="49">
        <v>30690.080000000002</v>
      </c>
      <c r="T319" s="91">
        <v>0</v>
      </c>
      <c r="U319" s="91">
        <v>30690.081862573847</v>
      </c>
      <c r="V319" s="50">
        <f t="shared" si="16"/>
        <v>61380.161862573848</v>
      </c>
      <c r="W319" s="47">
        <v>29369.095186132763</v>
      </c>
      <c r="X319" s="47">
        <v>2049.8529097687274</v>
      </c>
      <c r="Y319" s="47">
        <v>656.63241583381966</v>
      </c>
      <c r="Z319" s="47">
        <v>29369.095185416245</v>
      </c>
      <c r="AA319" s="47">
        <v>2049.8529097687274</v>
      </c>
      <c r="AB319" s="47">
        <v>656.63241583381966</v>
      </c>
      <c r="AC319" s="50">
        <f t="shared" si="17"/>
        <v>64151.161022754102</v>
      </c>
      <c r="AD319" s="51">
        <f t="shared" si="18"/>
        <v>608383.99129737914</v>
      </c>
      <c r="AE319" s="51">
        <f t="shared" si="19"/>
        <v>898116.25897724589</v>
      </c>
    </row>
    <row r="320" spans="1:31" x14ac:dyDescent="0.25">
      <c r="A320" s="53">
        <v>317</v>
      </c>
      <c r="B320" s="42">
        <v>18299446000124</v>
      </c>
      <c r="C320" s="54" t="s">
        <v>316</v>
      </c>
      <c r="D320" s="41" t="s">
        <v>894</v>
      </c>
      <c r="E320" s="41" t="str">
        <f>VLOOKUP(A320,'[1]Acordo início'!$A$3:$F$855,6,FALSE)</f>
        <v>S</v>
      </c>
      <c r="F320" s="44">
        <v>11737841.422308907</v>
      </c>
      <c r="G320" s="45">
        <v>12334689.58</v>
      </c>
      <c r="H320" s="46">
        <v>0</v>
      </c>
      <c r="I320" s="46">
        <v>0</v>
      </c>
      <c r="J320" s="46">
        <v>0</v>
      </c>
      <c r="K320" s="47">
        <v>0</v>
      </c>
      <c r="L320" s="47">
        <v>0</v>
      </c>
      <c r="M320" s="47">
        <v>0</v>
      </c>
      <c r="N320" s="48">
        <v>11737841.422308907</v>
      </c>
      <c r="O320" s="48">
        <v>5716278.7299999995</v>
      </c>
      <c r="P320" s="48">
        <v>3051588.84</v>
      </c>
      <c r="Q320" s="48">
        <v>12334689.58</v>
      </c>
      <c r="R320" s="49">
        <v>0</v>
      </c>
      <c r="S320" s="49">
        <v>537853.98</v>
      </c>
      <c r="T320" s="91">
        <v>0</v>
      </c>
      <c r="U320" s="91">
        <v>537853.97806224378</v>
      </c>
      <c r="V320" s="50">
        <f t="shared" si="16"/>
        <v>1075707.9580622436</v>
      </c>
      <c r="W320" s="47">
        <v>376463.61761041562</v>
      </c>
      <c r="X320" s="47">
        <v>26275.751332820902</v>
      </c>
      <c r="Y320" s="47">
        <v>8416.9503057004731</v>
      </c>
      <c r="Z320" s="47">
        <v>376463.61760123097</v>
      </c>
      <c r="AA320" s="47">
        <v>26275.751332820902</v>
      </c>
      <c r="AB320" s="47">
        <v>8416.9503057004731</v>
      </c>
      <c r="AC320" s="50">
        <f t="shared" si="17"/>
        <v>822312.63848868932</v>
      </c>
      <c r="AD320" s="51">
        <f t="shared" si="18"/>
        <v>10662133.464246664</v>
      </c>
      <c r="AE320" s="51">
        <f t="shared" si="19"/>
        <v>11512376.941511311</v>
      </c>
    </row>
    <row r="321" spans="1:31" x14ac:dyDescent="0.25">
      <c r="A321" s="53">
        <v>318</v>
      </c>
      <c r="B321" s="42">
        <v>17125444000156</v>
      </c>
      <c r="C321" s="54" t="s">
        <v>1017</v>
      </c>
      <c r="D321" s="41" t="s">
        <v>892</v>
      </c>
      <c r="E321" s="41" t="str">
        <f>VLOOKUP(A321,'[1]Acordo início'!$A$3:$F$855,6,FALSE)</f>
        <v>S</v>
      </c>
      <c r="F321" s="44">
        <v>327666.03767931549</v>
      </c>
      <c r="G321" s="45">
        <v>1278637.8899999999</v>
      </c>
      <c r="H321" s="46">
        <v>0</v>
      </c>
      <c r="I321" s="46">
        <v>0</v>
      </c>
      <c r="J321" s="46">
        <v>0</v>
      </c>
      <c r="K321" s="47">
        <v>0</v>
      </c>
      <c r="L321" s="47">
        <v>0</v>
      </c>
      <c r="M321" s="47">
        <v>0</v>
      </c>
      <c r="N321" s="48">
        <v>327666.03767931549</v>
      </c>
      <c r="O321" s="48">
        <v>139641.60000000001</v>
      </c>
      <c r="P321" s="48">
        <v>111174.23</v>
      </c>
      <c r="Q321" s="48">
        <v>1278637.8899999999</v>
      </c>
      <c r="R321" s="49">
        <v>0</v>
      </c>
      <c r="S321" s="49">
        <v>15014.39</v>
      </c>
      <c r="T321" s="91">
        <v>0</v>
      </c>
      <c r="U321" s="91">
        <v>15014.385993216634</v>
      </c>
      <c r="V321" s="50">
        <f t="shared" si="16"/>
        <v>30028.775993216634</v>
      </c>
      <c r="W321" s="47">
        <v>39024.950185257432</v>
      </c>
      <c r="X321" s="47">
        <v>2723.7954449683252</v>
      </c>
      <c r="Y321" s="47">
        <v>872.51742539346128</v>
      </c>
      <c r="Z321" s="47">
        <v>39024.950184305344</v>
      </c>
      <c r="AA321" s="47">
        <v>2723.7954449683252</v>
      </c>
      <c r="AB321" s="47">
        <v>872.51742539346128</v>
      </c>
      <c r="AC321" s="50">
        <f t="shared" si="17"/>
        <v>85242.526110286359</v>
      </c>
      <c r="AD321" s="51">
        <f t="shared" si="18"/>
        <v>297637.26168609888</v>
      </c>
      <c r="AE321" s="51">
        <f t="shared" si="19"/>
        <v>1193395.3638897135</v>
      </c>
    </row>
    <row r="322" spans="1:31" x14ac:dyDescent="0.25">
      <c r="A322" s="53">
        <v>319</v>
      </c>
      <c r="B322" s="42">
        <v>18307835000154</v>
      </c>
      <c r="C322" s="54" t="s">
        <v>318</v>
      </c>
      <c r="D322" s="41" t="s">
        <v>894</v>
      </c>
      <c r="E322" s="41" t="str">
        <f>VLOOKUP(A322,'[1]Acordo início'!$A$3:$F$855,6,FALSE)</f>
        <v>S</v>
      </c>
      <c r="F322" s="44">
        <v>9246703.0318468735</v>
      </c>
      <c r="G322" s="45">
        <v>8271023.3300000001</v>
      </c>
      <c r="H322" s="46">
        <v>0</v>
      </c>
      <c r="I322" s="46">
        <v>0</v>
      </c>
      <c r="J322" s="46">
        <v>0</v>
      </c>
      <c r="K322" s="47">
        <v>0</v>
      </c>
      <c r="L322" s="47">
        <v>0</v>
      </c>
      <c r="M322" s="47">
        <v>0</v>
      </c>
      <c r="N322" s="48">
        <v>9246703.0318468735</v>
      </c>
      <c r="O322" s="48">
        <v>4218053.72</v>
      </c>
      <c r="P322" s="48">
        <v>1371738.0899999999</v>
      </c>
      <c r="Q322" s="48">
        <v>8271023.3300000001</v>
      </c>
      <c r="R322" s="49">
        <v>0</v>
      </c>
      <c r="S322" s="49">
        <v>423704.48</v>
      </c>
      <c r="T322" s="91">
        <v>0</v>
      </c>
      <c r="U322" s="91">
        <v>423704.4811481834</v>
      </c>
      <c r="V322" s="50">
        <f t="shared" si="16"/>
        <v>847408.96114818333</v>
      </c>
      <c r="W322" s="47">
        <v>252437.5945173089</v>
      </c>
      <c r="X322" s="47">
        <v>17619.199174397902</v>
      </c>
      <c r="Y322" s="47">
        <v>5643.9841433536976</v>
      </c>
      <c r="Z322" s="47">
        <v>252437.59451115018</v>
      </c>
      <c r="AA322" s="47">
        <v>17619.199174397902</v>
      </c>
      <c r="AB322" s="47">
        <v>5643.9841433536976</v>
      </c>
      <c r="AC322" s="50">
        <f t="shared" si="17"/>
        <v>551401.55566396215</v>
      </c>
      <c r="AD322" s="51">
        <f t="shared" si="18"/>
        <v>8399294.0706986897</v>
      </c>
      <c r="AE322" s="51">
        <f t="shared" si="19"/>
        <v>7719621.7743360382</v>
      </c>
    </row>
    <row r="323" spans="1:31" x14ac:dyDescent="0.25">
      <c r="A323" s="53">
        <v>320</v>
      </c>
      <c r="B323" s="42">
        <v>18017400000175</v>
      </c>
      <c r="C323" s="54" t="s">
        <v>319</v>
      </c>
      <c r="D323" s="41" t="s">
        <v>892</v>
      </c>
      <c r="E323" s="41" t="str">
        <f>VLOOKUP(A323,'[1]Acordo início'!$A$3:$F$855,6,FALSE)</f>
        <v>S</v>
      </c>
      <c r="F323" s="44">
        <v>435788.07088615483</v>
      </c>
      <c r="G323" s="45">
        <v>452315.8</v>
      </c>
      <c r="H323" s="46">
        <v>0</v>
      </c>
      <c r="I323" s="46">
        <v>0</v>
      </c>
      <c r="J323" s="46">
        <v>0</v>
      </c>
      <c r="K323" s="47">
        <v>0</v>
      </c>
      <c r="L323" s="47">
        <v>0</v>
      </c>
      <c r="M323" s="47">
        <v>0</v>
      </c>
      <c r="N323" s="48">
        <v>435788.07088615483</v>
      </c>
      <c r="O323" s="48">
        <v>167489.04</v>
      </c>
      <c r="P323" s="48">
        <v>11407.8</v>
      </c>
      <c r="Q323" s="48">
        <v>452315.8</v>
      </c>
      <c r="R323" s="49">
        <v>0</v>
      </c>
      <c r="S323" s="49">
        <v>19968.78</v>
      </c>
      <c r="T323" s="91">
        <v>0</v>
      </c>
      <c r="U323" s="91">
        <v>19968.77782593892</v>
      </c>
      <c r="V323" s="50">
        <f t="shared" si="16"/>
        <v>39937.557825938915</v>
      </c>
      <c r="W323" s="47">
        <v>13805.004340870561</v>
      </c>
      <c r="X323" s="47">
        <v>963.5376281821932</v>
      </c>
      <c r="Y323" s="47">
        <v>308.65143421995327</v>
      </c>
      <c r="Z323" s="47">
        <v>13805.00434053376</v>
      </c>
      <c r="AA323" s="47">
        <v>963.5376281821932</v>
      </c>
      <c r="AB323" s="47">
        <v>308.65143421995327</v>
      </c>
      <c r="AC323" s="50">
        <f t="shared" si="17"/>
        <v>30154.386806208611</v>
      </c>
      <c r="AD323" s="51">
        <f t="shared" si="18"/>
        <v>395850.51306021592</v>
      </c>
      <c r="AE323" s="51">
        <f t="shared" si="19"/>
        <v>422161.41319379141</v>
      </c>
    </row>
    <row r="324" spans="1:31" x14ac:dyDescent="0.25">
      <c r="A324" s="53">
        <v>321</v>
      </c>
      <c r="B324" s="42">
        <v>18283101000182</v>
      </c>
      <c r="C324" s="54" t="s">
        <v>320</v>
      </c>
      <c r="D324" s="41" t="s">
        <v>894</v>
      </c>
      <c r="E324" s="41" t="str">
        <f>VLOOKUP(A324,'[1]Acordo início'!$A$3:$F$855,6,FALSE)</f>
        <v>S</v>
      </c>
      <c r="F324" s="44">
        <v>729903.80444896943</v>
      </c>
      <c r="G324" s="45">
        <v>4293981.66</v>
      </c>
      <c r="H324" s="46">
        <v>0</v>
      </c>
      <c r="I324" s="46">
        <v>0</v>
      </c>
      <c r="J324" s="46">
        <v>0</v>
      </c>
      <c r="K324" s="47">
        <v>0</v>
      </c>
      <c r="L324" s="47">
        <v>0</v>
      </c>
      <c r="M324" s="47">
        <v>0</v>
      </c>
      <c r="N324" s="48">
        <v>729903.80444896943</v>
      </c>
      <c r="O324" s="48">
        <v>287504.28000000003</v>
      </c>
      <c r="P324" s="48">
        <v>93697.68</v>
      </c>
      <c r="Q324" s="48">
        <v>4293981.66</v>
      </c>
      <c r="R324" s="49">
        <v>0</v>
      </c>
      <c r="S324" s="49">
        <v>33445.81</v>
      </c>
      <c r="T324" s="91">
        <v>0</v>
      </c>
      <c r="U324" s="91">
        <v>33445.814328306114</v>
      </c>
      <c r="V324" s="50">
        <f t="shared" si="16"/>
        <v>66891.624328306119</v>
      </c>
      <c r="W324" s="47">
        <v>131055.41581464905</v>
      </c>
      <c r="X324" s="47">
        <v>9147.1774580054116</v>
      </c>
      <c r="Y324" s="47">
        <v>2930.1288905594738</v>
      </c>
      <c r="Z324" s="47">
        <v>131055.41581145169</v>
      </c>
      <c r="AA324" s="47">
        <v>9147.1774580054116</v>
      </c>
      <c r="AB324" s="47">
        <v>2930.1288905594738</v>
      </c>
      <c r="AC324" s="50">
        <f t="shared" si="17"/>
        <v>286265.44432323053</v>
      </c>
      <c r="AD324" s="51">
        <f t="shared" si="18"/>
        <v>663012.18012066325</v>
      </c>
      <c r="AE324" s="51">
        <f t="shared" si="19"/>
        <v>4007716.2156767696</v>
      </c>
    </row>
    <row r="325" spans="1:31" x14ac:dyDescent="0.25">
      <c r="A325" s="53">
        <v>322</v>
      </c>
      <c r="B325" s="42">
        <v>18313015000175</v>
      </c>
      <c r="C325" s="54" t="s">
        <v>321</v>
      </c>
      <c r="D325" s="41" t="s">
        <v>892</v>
      </c>
      <c r="E325" s="41" t="str">
        <f>VLOOKUP(A325,'[1]Acordo início'!$A$3:$F$855,6,FALSE)</f>
        <v>S</v>
      </c>
      <c r="F325" s="44">
        <v>588622.7888817417</v>
      </c>
      <c r="G325" s="45">
        <v>1173617.7</v>
      </c>
      <c r="H325" s="46">
        <v>0</v>
      </c>
      <c r="I325" s="46">
        <v>0</v>
      </c>
      <c r="J325" s="46">
        <v>0</v>
      </c>
      <c r="K325" s="47">
        <v>588622.78888174146</v>
      </c>
      <c r="L325" s="47">
        <v>258621.59</v>
      </c>
      <c r="M325" s="47">
        <v>392512.82</v>
      </c>
      <c r="N325" s="48">
        <v>0</v>
      </c>
      <c r="O325" s="48">
        <v>-1.0000000009313226E-2</v>
      </c>
      <c r="P325" s="48">
        <v>0</v>
      </c>
      <c r="Q325" s="48">
        <v>1173617.7</v>
      </c>
      <c r="R325" s="49">
        <v>0</v>
      </c>
      <c r="S325" s="49">
        <v>0</v>
      </c>
      <c r="T325" s="91">
        <v>0</v>
      </c>
      <c r="U325" s="91">
        <v>0</v>
      </c>
      <c r="V325" s="50">
        <f t="shared" ref="V325:V388" si="20">SUM(R325:U325)</f>
        <v>0</v>
      </c>
      <c r="W325" s="47">
        <v>35819.658213891758</v>
      </c>
      <c r="X325" s="47">
        <v>2500.0780633969439</v>
      </c>
      <c r="Y325" s="47">
        <v>800.85370551133269</v>
      </c>
      <c r="Z325" s="47">
        <v>35819.658213017865</v>
      </c>
      <c r="AA325" s="47">
        <v>2500.0780633969439</v>
      </c>
      <c r="AB325" s="47">
        <v>800.85370551133269</v>
      </c>
      <c r="AC325" s="50">
        <f t="shared" ref="AC325:AC388" si="21">SUM(W325:AB325)</f>
        <v>78241.179964726165</v>
      </c>
      <c r="AD325" s="51">
        <f t="shared" ref="AD325:AD388" si="22">N325-V325</f>
        <v>0</v>
      </c>
      <c r="AE325" s="51">
        <f t="shared" ref="AE325:AE388" si="23">Q325-AC325</f>
        <v>1095376.5200352739</v>
      </c>
    </row>
    <row r="326" spans="1:31" x14ac:dyDescent="0.25">
      <c r="A326" s="53">
        <v>323</v>
      </c>
      <c r="B326" s="42">
        <v>18404756000161</v>
      </c>
      <c r="C326" s="54" t="s">
        <v>1018</v>
      </c>
      <c r="D326" s="41" t="s">
        <v>894</v>
      </c>
      <c r="E326" s="41" t="str">
        <f>VLOOKUP(A326,'[1]Acordo início'!$A$3:$F$855,6,FALSE)</f>
        <v>S</v>
      </c>
      <c r="F326" s="44">
        <v>359179.73827347014</v>
      </c>
      <c r="G326" s="45">
        <v>2068396.55</v>
      </c>
      <c r="H326" s="46">
        <v>0</v>
      </c>
      <c r="I326" s="46">
        <v>0</v>
      </c>
      <c r="J326" s="46">
        <v>0</v>
      </c>
      <c r="K326" s="47">
        <v>0</v>
      </c>
      <c r="L326" s="47">
        <v>0</v>
      </c>
      <c r="M326" s="47">
        <v>0</v>
      </c>
      <c r="N326" s="48">
        <v>359179.73827347014</v>
      </c>
      <c r="O326" s="48">
        <v>162989.66999999998</v>
      </c>
      <c r="P326" s="48">
        <v>45739.75</v>
      </c>
      <c r="Q326" s="48">
        <v>2068396.55</v>
      </c>
      <c r="R326" s="49">
        <v>0</v>
      </c>
      <c r="S326" s="49">
        <v>16458.41</v>
      </c>
      <c r="T326" s="91">
        <v>0</v>
      </c>
      <c r="U326" s="91">
        <v>16458.413784886565</v>
      </c>
      <c r="V326" s="50">
        <f t="shared" si="20"/>
        <v>32916.823784886568</v>
      </c>
      <c r="W326" s="47">
        <v>63128.953712952425</v>
      </c>
      <c r="X326" s="47">
        <v>4406.1646652380414</v>
      </c>
      <c r="Y326" s="47">
        <v>1411.4332471900602</v>
      </c>
      <c r="Z326" s="47">
        <v>63128.953711412265</v>
      </c>
      <c r="AA326" s="47">
        <v>4406.1646652380414</v>
      </c>
      <c r="AB326" s="47">
        <v>1411.4332471900602</v>
      </c>
      <c r="AC326" s="50">
        <f t="shared" si="21"/>
        <v>137893.10324922088</v>
      </c>
      <c r="AD326" s="51">
        <f t="shared" si="22"/>
        <v>326262.91448858357</v>
      </c>
      <c r="AE326" s="51">
        <f t="shared" si="23"/>
        <v>1930503.4467507792</v>
      </c>
    </row>
    <row r="327" spans="1:31" x14ac:dyDescent="0.25">
      <c r="A327" s="53">
        <v>324</v>
      </c>
      <c r="B327" s="42">
        <v>18025940000109</v>
      </c>
      <c r="C327" s="54" t="s">
        <v>1019</v>
      </c>
      <c r="D327" s="41" t="s">
        <v>892</v>
      </c>
      <c r="E327" s="41" t="str">
        <f>VLOOKUP(A327,'[1]Acordo início'!$A$3:$F$855,6,FALSE)</f>
        <v>S</v>
      </c>
      <c r="F327" s="44">
        <v>2.4638285394757986E-3</v>
      </c>
      <c r="G327" s="45">
        <v>8838895.5199999996</v>
      </c>
      <c r="H327" s="46">
        <v>0</v>
      </c>
      <c r="I327" s="46">
        <v>0</v>
      </c>
      <c r="J327" s="46">
        <v>0</v>
      </c>
      <c r="K327" s="47">
        <v>2.4638285394757986E-3</v>
      </c>
      <c r="L327" s="47">
        <v>0</v>
      </c>
      <c r="M327" s="47">
        <v>754107.42753617151</v>
      </c>
      <c r="N327" s="48">
        <v>0</v>
      </c>
      <c r="O327" s="48">
        <v>0</v>
      </c>
      <c r="P327" s="48">
        <v>1842112.8924638284</v>
      </c>
      <c r="Q327" s="48">
        <v>8838895.5199999996</v>
      </c>
      <c r="R327" s="49">
        <v>0</v>
      </c>
      <c r="S327" s="49">
        <v>0</v>
      </c>
      <c r="T327" s="91">
        <v>0</v>
      </c>
      <c r="U327" s="91">
        <v>1.1289809885331327E-4</v>
      </c>
      <c r="V327" s="50">
        <f t="shared" si="20"/>
        <v>1.1289809885331327E-4</v>
      </c>
      <c r="W327" s="47">
        <v>269769.46299854142</v>
      </c>
      <c r="X327" s="47">
        <v>18828.898717840377</v>
      </c>
      <c r="Y327" s="47">
        <v>6031.4889881444005</v>
      </c>
      <c r="Z327" s="47">
        <v>269769.46299195982</v>
      </c>
      <c r="AA327" s="47">
        <v>18828.898717840377</v>
      </c>
      <c r="AB327" s="47">
        <v>6031.4889881444005</v>
      </c>
      <c r="AC327" s="50">
        <f t="shared" si="21"/>
        <v>589259.70140247082</v>
      </c>
      <c r="AD327" s="51">
        <f t="shared" si="22"/>
        <v>-1.1289809885331327E-4</v>
      </c>
      <c r="AE327" s="51">
        <f t="shared" si="23"/>
        <v>8249635.8185975291</v>
      </c>
    </row>
    <row r="328" spans="1:31" x14ac:dyDescent="0.25">
      <c r="A328" s="53">
        <v>325</v>
      </c>
      <c r="B328" s="42">
        <v>16886871000194</v>
      </c>
      <c r="C328" s="54" t="s">
        <v>324</v>
      </c>
      <c r="D328" s="41" t="s">
        <v>892</v>
      </c>
      <c r="E328" s="41" t="str">
        <f>VLOOKUP(A328,'[1]Acordo início'!$A$3:$F$855,6,FALSE)</f>
        <v>S</v>
      </c>
      <c r="F328" s="44">
        <v>1212244.3285016203</v>
      </c>
      <c r="G328" s="45">
        <v>4066969.48</v>
      </c>
      <c r="H328" s="46">
        <v>0</v>
      </c>
      <c r="I328" s="46">
        <v>0</v>
      </c>
      <c r="J328" s="46">
        <v>0</v>
      </c>
      <c r="K328" s="47">
        <v>0</v>
      </c>
      <c r="L328" s="47">
        <v>0</v>
      </c>
      <c r="M328" s="47">
        <v>0</v>
      </c>
      <c r="N328" s="48">
        <v>1212244.3285016203</v>
      </c>
      <c r="O328" s="48">
        <v>494548.47999999998</v>
      </c>
      <c r="P328" s="48">
        <v>404768.15</v>
      </c>
      <c r="Q328" s="48">
        <v>4066969.48</v>
      </c>
      <c r="R328" s="49">
        <v>0</v>
      </c>
      <c r="S328" s="49">
        <v>55547.73</v>
      </c>
      <c r="T328" s="91">
        <v>0</v>
      </c>
      <c r="U328" s="91">
        <v>55547.729008229806</v>
      </c>
      <c r="V328" s="50">
        <f t="shared" si="20"/>
        <v>111095.45900822981</v>
      </c>
      <c r="W328" s="47">
        <v>124126.84024947778</v>
      </c>
      <c r="X328" s="47">
        <v>8663.5888185595177</v>
      </c>
      <c r="Y328" s="47">
        <v>2775.2202261007287</v>
      </c>
      <c r="Z328" s="47">
        <v>124126.84024644944</v>
      </c>
      <c r="AA328" s="47">
        <v>8663.5888185595177</v>
      </c>
      <c r="AB328" s="47">
        <v>2775.2202261007287</v>
      </c>
      <c r="AC328" s="50">
        <f t="shared" si="21"/>
        <v>271131.29858524771</v>
      </c>
      <c r="AD328" s="51">
        <f t="shared" si="22"/>
        <v>1101148.8694933904</v>
      </c>
      <c r="AE328" s="51">
        <f t="shared" si="23"/>
        <v>3795838.1814147523</v>
      </c>
    </row>
    <row r="329" spans="1:31" x14ac:dyDescent="0.25">
      <c r="A329" s="53">
        <v>326</v>
      </c>
      <c r="B329" s="42">
        <v>17706813000102</v>
      </c>
      <c r="C329" s="54" t="s">
        <v>325</v>
      </c>
      <c r="D329" s="41" t="s">
        <v>892</v>
      </c>
      <c r="E329" s="41" t="str">
        <f>VLOOKUP(A329,'[1]Acordo início'!$A$3:$F$855,6,FALSE)</f>
        <v>S</v>
      </c>
      <c r="F329" s="44">
        <v>275845.82747517596</v>
      </c>
      <c r="G329" s="45">
        <v>765895.61</v>
      </c>
      <c r="H329" s="46">
        <v>0</v>
      </c>
      <c r="I329" s="46">
        <v>0</v>
      </c>
      <c r="J329" s="46">
        <v>0</v>
      </c>
      <c r="K329" s="47">
        <v>0</v>
      </c>
      <c r="L329" s="47">
        <v>0</v>
      </c>
      <c r="M329" s="47">
        <v>0</v>
      </c>
      <c r="N329" s="48">
        <v>275845.82747517596</v>
      </c>
      <c r="O329" s="48">
        <v>108848.02</v>
      </c>
      <c r="P329" s="48">
        <v>49930.789999999994</v>
      </c>
      <c r="Q329" s="48">
        <v>765895.61</v>
      </c>
      <c r="R329" s="49">
        <v>0</v>
      </c>
      <c r="S329" s="49">
        <v>12639.87</v>
      </c>
      <c r="T329" s="91">
        <v>0</v>
      </c>
      <c r="U329" s="91">
        <v>12639.868805640286</v>
      </c>
      <c r="V329" s="50">
        <f t="shared" si="20"/>
        <v>25279.738805640285</v>
      </c>
      <c r="W329" s="47">
        <v>23375.686160348614</v>
      </c>
      <c r="X329" s="47">
        <v>1631.5353942621991</v>
      </c>
      <c r="Y329" s="47">
        <v>522.63214709080853</v>
      </c>
      <c r="Z329" s="47">
        <v>23375.686159778317</v>
      </c>
      <c r="AA329" s="47">
        <v>1631.5353942621991</v>
      </c>
      <c r="AB329" s="47">
        <v>522.63214709080853</v>
      </c>
      <c r="AC329" s="50">
        <f t="shared" si="21"/>
        <v>51059.707402832944</v>
      </c>
      <c r="AD329" s="51">
        <f t="shared" si="22"/>
        <v>250566.08866953567</v>
      </c>
      <c r="AE329" s="51">
        <f t="shared" si="23"/>
        <v>714835.90259716706</v>
      </c>
    </row>
    <row r="330" spans="1:31" x14ac:dyDescent="0.25">
      <c r="A330" s="53">
        <v>327</v>
      </c>
      <c r="B330" s="42">
        <v>18404855000143</v>
      </c>
      <c r="C330" s="54" t="s">
        <v>326</v>
      </c>
      <c r="D330" s="41" t="s">
        <v>894</v>
      </c>
      <c r="E330" s="41" t="str">
        <f>VLOOKUP(A330,'[1]Acordo início'!$A$3:$F$855,6,FALSE)</f>
        <v>S</v>
      </c>
      <c r="F330" s="44">
        <v>731044.98249168845</v>
      </c>
      <c r="G330" s="45">
        <v>2896655.02</v>
      </c>
      <c r="H330" s="46">
        <v>0</v>
      </c>
      <c r="I330" s="46">
        <v>0</v>
      </c>
      <c r="J330" s="46">
        <v>0</v>
      </c>
      <c r="K330" s="47">
        <v>0</v>
      </c>
      <c r="L330" s="47">
        <v>0</v>
      </c>
      <c r="M330" s="47">
        <v>0</v>
      </c>
      <c r="N330" s="48">
        <v>731044.98249168845</v>
      </c>
      <c r="O330" s="48">
        <v>286794.89</v>
      </c>
      <c r="P330" s="48">
        <v>182213.84</v>
      </c>
      <c r="Q330" s="48">
        <v>2896655.02</v>
      </c>
      <c r="R330" s="49">
        <v>0</v>
      </c>
      <c r="S330" s="49">
        <v>33498.11</v>
      </c>
      <c r="T330" s="91">
        <v>0</v>
      </c>
      <c r="U330" s="91">
        <v>33498.105642174698</v>
      </c>
      <c r="V330" s="50">
        <f t="shared" si="20"/>
        <v>66996.215642174706</v>
      </c>
      <c r="W330" s="47">
        <v>88407.999191957118</v>
      </c>
      <c r="X330" s="47">
        <v>6170.5474152990937</v>
      </c>
      <c r="Y330" s="47">
        <v>1976.6205843433488</v>
      </c>
      <c r="Z330" s="47">
        <v>88407.999189800219</v>
      </c>
      <c r="AA330" s="47">
        <v>6170.5474152990937</v>
      </c>
      <c r="AB330" s="47">
        <v>1976.6205843433488</v>
      </c>
      <c r="AC330" s="50">
        <f t="shared" si="21"/>
        <v>193110.33438104225</v>
      </c>
      <c r="AD330" s="51">
        <f t="shared" si="22"/>
        <v>664048.76684951375</v>
      </c>
      <c r="AE330" s="51">
        <f t="shared" si="23"/>
        <v>2703544.685618958</v>
      </c>
    </row>
    <row r="331" spans="1:31" x14ac:dyDescent="0.25">
      <c r="A331" s="53">
        <v>328</v>
      </c>
      <c r="B331" s="42">
        <v>18299537000160</v>
      </c>
      <c r="C331" s="54" t="s">
        <v>1020</v>
      </c>
      <c r="D331" s="41" t="s">
        <v>892</v>
      </c>
      <c r="E331" s="41" t="str">
        <f>VLOOKUP(A331,'[1]Acordo início'!$A$3:$F$855,6,FALSE)</f>
        <v>S</v>
      </c>
      <c r="F331" s="44">
        <v>241671.82406186871</v>
      </c>
      <c r="G331" s="45">
        <v>112310.09</v>
      </c>
      <c r="H331" s="46">
        <v>0</v>
      </c>
      <c r="I331" s="46">
        <v>0</v>
      </c>
      <c r="J331" s="46">
        <v>0</v>
      </c>
      <c r="K331" s="47">
        <v>0</v>
      </c>
      <c r="L331" s="47">
        <v>0</v>
      </c>
      <c r="M331" s="47">
        <v>0</v>
      </c>
      <c r="N331" s="48">
        <v>241671.82406186871</v>
      </c>
      <c r="O331" s="48">
        <v>103821.79000000001</v>
      </c>
      <c r="P331" s="48">
        <v>17218.140000000003</v>
      </c>
      <c r="Q331" s="48">
        <v>112310.09</v>
      </c>
      <c r="R331" s="49">
        <v>0</v>
      </c>
      <c r="S331" s="49">
        <v>11073.94</v>
      </c>
      <c r="T331" s="91">
        <v>0</v>
      </c>
      <c r="U331" s="91">
        <v>11073.940027012741</v>
      </c>
      <c r="V331" s="50">
        <f t="shared" si="20"/>
        <v>22147.880027012739</v>
      </c>
      <c r="W331" s="47">
        <v>3427.784969838121</v>
      </c>
      <c r="X331" s="47">
        <v>239.24656003028213</v>
      </c>
      <c r="Y331" s="47">
        <v>76.63820459700176</v>
      </c>
      <c r="Z331" s="47">
        <v>3427.7849697544934</v>
      </c>
      <c r="AA331" s="47">
        <v>239.24656003028213</v>
      </c>
      <c r="AB331" s="47">
        <v>76.63820459700176</v>
      </c>
      <c r="AC331" s="50">
        <f t="shared" si="21"/>
        <v>7487.3394688471826</v>
      </c>
      <c r="AD331" s="51">
        <f t="shared" si="22"/>
        <v>219523.94403485599</v>
      </c>
      <c r="AE331" s="51">
        <f t="shared" si="23"/>
        <v>104822.75053115281</v>
      </c>
    </row>
    <row r="332" spans="1:31" x14ac:dyDescent="0.25">
      <c r="A332" s="53">
        <v>329</v>
      </c>
      <c r="B332" s="42">
        <v>18241380000111</v>
      </c>
      <c r="C332" s="54" t="s">
        <v>328</v>
      </c>
      <c r="D332" s="41" t="s">
        <v>892</v>
      </c>
      <c r="E332" s="41" t="str">
        <f>VLOOKUP(A332,'[1]Acordo início'!$A$3:$F$855,6,FALSE)</f>
        <v>S</v>
      </c>
      <c r="F332" s="44">
        <v>758451.46253189025</v>
      </c>
      <c r="G332" s="45">
        <v>1316625.1299999999</v>
      </c>
      <c r="H332" s="46">
        <v>0</v>
      </c>
      <c r="I332" s="46">
        <v>0</v>
      </c>
      <c r="J332" s="46">
        <v>0</v>
      </c>
      <c r="K332" s="47">
        <v>0</v>
      </c>
      <c r="L332" s="47">
        <v>0</v>
      </c>
      <c r="M332" s="47">
        <v>0</v>
      </c>
      <c r="N332" s="48">
        <v>758451.46253189025</v>
      </c>
      <c r="O332" s="48">
        <v>308149.64999999997</v>
      </c>
      <c r="P332" s="48">
        <v>286364.01</v>
      </c>
      <c r="Q332" s="48">
        <v>1316625.1299999999</v>
      </c>
      <c r="R332" s="49">
        <v>0</v>
      </c>
      <c r="S332" s="49">
        <v>34753.93</v>
      </c>
      <c r="T332" s="91">
        <v>0</v>
      </c>
      <c r="U332" s="91">
        <v>34753.931460905726</v>
      </c>
      <c r="V332" s="50">
        <f t="shared" si="20"/>
        <v>69507.861460905726</v>
      </c>
      <c r="W332" s="47">
        <v>40184.34800954986</v>
      </c>
      <c r="X332" s="47">
        <v>2804.7170732528602</v>
      </c>
      <c r="Y332" s="47">
        <v>898.43917032474792</v>
      </c>
      <c r="Z332" s="47">
        <v>40184.348008569483</v>
      </c>
      <c r="AA332" s="47">
        <v>2804.7170732528602</v>
      </c>
      <c r="AB332" s="47">
        <v>898.43917032474792</v>
      </c>
      <c r="AC332" s="50">
        <f t="shared" si="21"/>
        <v>87775.008505274556</v>
      </c>
      <c r="AD332" s="51">
        <f t="shared" si="22"/>
        <v>688943.6010709845</v>
      </c>
      <c r="AE332" s="51">
        <f t="shared" si="23"/>
        <v>1228850.1214947253</v>
      </c>
    </row>
    <row r="333" spans="1:31" x14ac:dyDescent="0.25">
      <c r="A333" s="53">
        <v>330</v>
      </c>
      <c r="B333" s="42">
        <v>18666750000162</v>
      </c>
      <c r="C333" s="54" t="s">
        <v>329</v>
      </c>
      <c r="D333" s="41" t="s">
        <v>892</v>
      </c>
      <c r="E333" s="41" t="str">
        <f>VLOOKUP(A333,'[1]Acordo início'!$A$3:$F$855,6,FALSE)</f>
        <v>S</v>
      </c>
      <c r="F333" s="44">
        <v>1549925.7833998636</v>
      </c>
      <c r="G333" s="45">
        <v>1751912.17</v>
      </c>
      <c r="H333" s="46">
        <v>0</v>
      </c>
      <c r="I333" s="46">
        <v>0</v>
      </c>
      <c r="J333" s="46">
        <v>0</v>
      </c>
      <c r="K333" s="47">
        <v>0</v>
      </c>
      <c r="L333" s="47">
        <v>0</v>
      </c>
      <c r="M333" s="47">
        <v>0</v>
      </c>
      <c r="N333" s="48">
        <v>1549925.7833998636</v>
      </c>
      <c r="O333" s="48">
        <v>608592.44999999995</v>
      </c>
      <c r="P333" s="48">
        <v>298946.82</v>
      </c>
      <c r="Q333" s="48">
        <v>1751912.17</v>
      </c>
      <c r="R333" s="49">
        <v>0</v>
      </c>
      <c r="S333" s="49">
        <v>71021.039999999994</v>
      </c>
      <c r="T333" s="91">
        <v>0</v>
      </c>
      <c r="U333" s="91">
        <v>71021.043674900415</v>
      </c>
      <c r="V333" s="50">
        <f t="shared" si="20"/>
        <v>142042.08367490041</v>
      </c>
      <c r="W333" s="47">
        <v>53469.622291254847</v>
      </c>
      <c r="X333" s="47">
        <v>3731.9794887557787</v>
      </c>
      <c r="Y333" s="47">
        <v>1195.4705119892967</v>
      </c>
      <c r="Z333" s="47">
        <v>53469.622289950348</v>
      </c>
      <c r="AA333" s="47">
        <v>3731.9794887557787</v>
      </c>
      <c r="AB333" s="47">
        <v>1195.4705119892967</v>
      </c>
      <c r="AC333" s="50">
        <f t="shared" si="21"/>
        <v>116794.14458269534</v>
      </c>
      <c r="AD333" s="51">
        <f t="shared" si="22"/>
        <v>1407883.6997249632</v>
      </c>
      <c r="AE333" s="51">
        <f t="shared" si="23"/>
        <v>1635118.0254173046</v>
      </c>
    </row>
    <row r="334" spans="1:31" x14ac:dyDescent="0.25">
      <c r="A334" s="53">
        <v>331</v>
      </c>
      <c r="B334" s="42">
        <v>18186718000180</v>
      </c>
      <c r="C334" s="54" t="s">
        <v>330</v>
      </c>
      <c r="D334" s="41" t="s">
        <v>892</v>
      </c>
      <c r="E334" s="41" t="str">
        <f>VLOOKUP(A334,'[1]Acordo início'!$A$3:$F$855,6,FALSE)</f>
        <v>S</v>
      </c>
      <c r="F334" s="44">
        <v>1064100.5724848409</v>
      </c>
      <c r="G334" s="45">
        <v>1404559.6</v>
      </c>
      <c r="H334" s="46">
        <v>0</v>
      </c>
      <c r="I334" s="46">
        <v>0</v>
      </c>
      <c r="J334" s="46">
        <v>0</v>
      </c>
      <c r="K334" s="47">
        <v>0</v>
      </c>
      <c r="L334" s="47">
        <v>0</v>
      </c>
      <c r="M334" s="47">
        <v>0</v>
      </c>
      <c r="N334" s="48">
        <v>1064100.5724848409</v>
      </c>
      <c r="O334" s="48">
        <v>487994.06999999995</v>
      </c>
      <c r="P334" s="48">
        <v>468608.02</v>
      </c>
      <c r="Q334" s="48">
        <v>1404559.6</v>
      </c>
      <c r="R334" s="49">
        <v>0</v>
      </c>
      <c r="S334" s="49">
        <v>48759.45</v>
      </c>
      <c r="T334" s="91">
        <v>0</v>
      </c>
      <c r="U334" s="91">
        <v>48759.452899194264</v>
      </c>
      <c r="V334" s="50">
        <f t="shared" si="20"/>
        <v>97518.902899194261</v>
      </c>
      <c r="W334" s="47">
        <v>42868.171635317114</v>
      </c>
      <c r="X334" s="47">
        <v>2992.0379162586969</v>
      </c>
      <c r="Y334" s="47">
        <v>958.44393315079276</v>
      </c>
      <c r="Z334" s="47">
        <v>42868.171634271261</v>
      </c>
      <c r="AA334" s="47">
        <v>2992.0379162586969</v>
      </c>
      <c r="AB334" s="47">
        <v>958.44393315079276</v>
      </c>
      <c r="AC334" s="50">
        <f t="shared" si="21"/>
        <v>93637.306968407342</v>
      </c>
      <c r="AD334" s="51">
        <f t="shared" si="22"/>
        <v>966581.6695856466</v>
      </c>
      <c r="AE334" s="51">
        <f t="shared" si="23"/>
        <v>1310922.2930315929</v>
      </c>
    </row>
    <row r="335" spans="1:31" x14ac:dyDescent="0.25">
      <c r="A335" s="53">
        <v>332</v>
      </c>
      <c r="B335" s="42">
        <v>18493239000106</v>
      </c>
      <c r="C335" s="54" t="s">
        <v>331</v>
      </c>
      <c r="D335" s="41" t="s">
        <v>894</v>
      </c>
      <c r="E335" s="41" t="str">
        <f>VLOOKUP(A335,'[1]Acordo início'!$A$3:$F$855,6,FALSE)</f>
        <v>S</v>
      </c>
      <c r="F335" s="44">
        <v>391258.81219547149</v>
      </c>
      <c r="G335" s="45">
        <v>1783065.12</v>
      </c>
      <c r="H335" s="46">
        <v>0</v>
      </c>
      <c r="I335" s="46">
        <v>0</v>
      </c>
      <c r="J335" s="46">
        <v>0</v>
      </c>
      <c r="K335" s="47">
        <v>0</v>
      </c>
      <c r="L335" s="47">
        <v>0</v>
      </c>
      <c r="M335" s="47">
        <v>0</v>
      </c>
      <c r="N335" s="48">
        <v>391258.81219547149</v>
      </c>
      <c r="O335" s="48">
        <v>170678.78</v>
      </c>
      <c r="P335" s="48">
        <v>162366.81999999998</v>
      </c>
      <c r="Q335" s="48">
        <v>1783065.12</v>
      </c>
      <c r="R335" s="49">
        <v>0</v>
      </c>
      <c r="S335" s="49">
        <v>17928.349999999999</v>
      </c>
      <c r="T335" s="91">
        <v>0</v>
      </c>
      <c r="U335" s="91">
        <v>17928.348238823608</v>
      </c>
      <c r="V335" s="50">
        <f t="shared" si="20"/>
        <v>35856.698238823607</v>
      </c>
      <c r="W335" s="47">
        <v>54420.432957659257</v>
      </c>
      <c r="X335" s="47">
        <v>3798.3425142019455</v>
      </c>
      <c r="Y335" s="47">
        <v>1216.7286781304342</v>
      </c>
      <c r="Z335" s="47">
        <v>54420.432956331562</v>
      </c>
      <c r="AA335" s="47">
        <v>3798.3425142019455</v>
      </c>
      <c r="AB335" s="47">
        <v>1216.7286781304342</v>
      </c>
      <c r="AC335" s="50">
        <f t="shared" si="21"/>
        <v>118871.00829865556</v>
      </c>
      <c r="AD335" s="51">
        <f t="shared" si="22"/>
        <v>355402.11395664787</v>
      </c>
      <c r="AE335" s="51">
        <f t="shared" si="23"/>
        <v>1664194.1117013446</v>
      </c>
    </row>
    <row r="336" spans="1:31" x14ac:dyDescent="0.25">
      <c r="A336" s="53">
        <v>333</v>
      </c>
      <c r="B336" s="42">
        <v>18414573000127</v>
      </c>
      <c r="C336" s="54" t="s">
        <v>332</v>
      </c>
      <c r="D336" s="41" t="s">
        <v>892</v>
      </c>
      <c r="E336" s="41" t="str">
        <f>VLOOKUP(A336,'[1]Acordo início'!$A$3:$F$855,6,FALSE)</f>
        <v>S</v>
      </c>
      <c r="F336" s="44">
        <v>692366.77843088773</v>
      </c>
      <c r="G336" s="45">
        <v>2359138.4500000002</v>
      </c>
      <c r="H336" s="46">
        <v>0</v>
      </c>
      <c r="I336" s="46">
        <v>0</v>
      </c>
      <c r="J336" s="46">
        <v>0</v>
      </c>
      <c r="K336" s="47">
        <v>0</v>
      </c>
      <c r="L336" s="47">
        <v>0</v>
      </c>
      <c r="M336" s="47">
        <v>0</v>
      </c>
      <c r="N336" s="48">
        <v>692366.77843088773</v>
      </c>
      <c r="O336" s="48">
        <v>253671.76</v>
      </c>
      <c r="P336" s="48">
        <v>140697.07999999999</v>
      </c>
      <c r="Q336" s="48">
        <v>2359138.4500000002</v>
      </c>
      <c r="R336" s="49">
        <v>0</v>
      </c>
      <c r="S336" s="49">
        <v>31725.78</v>
      </c>
      <c r="T336" s="91">
        <v>0</v>
      </c>
      <c r="U336" s="91">
        <v>31725.784380544232</v>
      </c>
      <c r="V336" s="50">
        <f t="shared" si="20"/>
        <v>63451.564380544231</v>
      </c>
      <c r="W336" s="47">
        <v>72002.606118533062</v>
      </c>
      <c r="X336" s="47">
        <v>5025.5123873443854</v>
      </c>
      <c r="Y336" s="47">
        <v>1609.8298194854576</v>
      </c>
      <c r="Z336" s="47">
        <v>72002.606116776413</v>
      </c>
      <c r="AA336" s="47">
        <v>5025.5123873443854</v>
      </c>
      <c r="AB336" s="47">
        <v>1609.8298194854576</v>
      </c>
      <c r="AC336" s="50">
        <f t="shared" si="21"/>
        <v>157275.89664896915</v>
      </c>
      <c r="AD336" s="51">
        <f t="shared" si="22"/>
        <v>628915.21405034349</v>
      </c>
      <c r="AE336" s="51">
        <f t="shared" si="23"/>
        <v>2201862.5533510312</v>
      </c>
    </row>
    <row r="337" spans="1:31" x14ac:dyDescent="0.25">
      <c r="A337" s="53">
        <v>334</v>
      </c>
      <c r="B337" s="42">
        <v>21226840000147</v>
      </c>
      <c r="C337" s="54" t="s">
        <v>333</v>
      </c>
      <c r="D337" s="41" t="s">
        <v>892</v>
      </c>
      <c r="E337" s="41" t="str">
        <f>VLOOKUP(A337,'[1]Acordo início'!$A$3:$F$855,6,FALSE)</f>
        <v>S</v>
      </c>
      <c r="F337" s="44">
        <v>1984762.3965490304</v>
      </c>
      <c r="G337" s="45">
        <v>1619554.84</v>
      </c>
      <c r="H337" s="46">
        <v>0</v>
      </c>
      <c r="I337" s="46">
        <v>0</v>
      </c>
      <c r="J337" s="46">
        <v>0</v>
      </c>
      <c r="K337" s="47">
        <v>0</v>
      </c>
      <c r="L337" s="47">
        <v>0</v>
      </c>
      <c r="M337" s="47">
        <v>0</v>
      </c>
      <c r="N337" s="48">
        <v>1984762.3965490304</v>
      </c>
      <c r="O337" s="48">
        <v>780440.42</v>
      </c>
      <c r="P337" s="48">
        <v>325906.46000000002</v>
      </c>
      <c r="Q337" s="48">
        <v>1619554.84</v>
      </c>
      <c r="R337" s="49">
        <v>0</v>
      </c>
      <c r="S337" s="49">
        <v>90946.22</v>
      </c>
      <c r="T337" s="91">
        <v>0</v>
      </c>
      <c r="U337" s="91">
        <v>90946.223592980023</v>
      </c>
      <c r="V337" s="50">
        <f t="shared" si="20"/>
        <v>181892.44359298004</v>
      </c>
      <c r="W337" s="47">
        <v>49429.981237458727</v>
      </c>
      <c r="X337" s="47">
        <v>3450.0276643613015</v>
      </c>
      <c r="Y337" s="47">
        <v>1105.1524668658608</v>
      </c>
      <c r="Z337" s="47">
        <v>49429.981236252781</v>
      </c>
      <c r="AA337" s="47">
        <v>3450.0276643613015</v>
      </c>
      <c r="AB337" s="47">
        <v>1105.1524668658608</v>
      </c>
      <c r="AC337" s="50">
        <f t="shared" si="21"/>
        <v>107970.32273616585</v>
      </c>
      <c r="AD337" s="51">
        <f t="shared" si="22"/>
        <v>1802869.9529560504</v>
      </c>
      <c r="AE337" s="51">
        <f t="shared" si="23"/>
        <v>1511584.5172638341</v>
      </c>
    </row>
    <row r="338" spans="1:31" x14ac:dyDescent="0.25">
      <c r="A338" s="53">
        <v>335</v>
      </c>
      <c r="B338" s="42">
        <v>18308742000144</v>
      </c>
      <c r="C338" s="54" t="s">
        <v>334</v>
      </c>
      <c r="D338" s="41" t="s">
        <v>894</v>
      </c>
      <c r="E338" s="41" t="str">
        <f>VLOOKUP(A338,'[1]Acordo início'!$A$3:$F$855,6,FALSE)</f>
        <v>S</v>
      </c>
      <c r="F338" s="44">
        <v>1020627.3697400322</v>
      </c>
      <c r="G338" s="45">
        <v>1037900.18</v>
      </c>
      <c r="H338" s="46">
        <v>0</v>
      </c>
      <c r="I338" s="46">
        <v>0</v>
      </c>
      <c r="J338" s="46">
        <v>0</v>
      </c>
      <c r="K338" s="47">
        <v>0</v>
      </c>
      <c r="L338" s="47">
        <v>0</v>
      </c>
      <c r="M338" s="47">
        <v>0</v>
      </c>
      <c r="N338" s="48">
        <v>1020627.3697400322</v>
      </c>
      <c r="O338" s="48">
        <v>436209.73</v>
      </c>
      <c r="P338" s="48">
        <v>356278.52</v>
      </c>
      <c r="Q338" s="48">
        <v>1037900.18</v>
      </c>
      <c r="R338" s="49">
        <v>0</v>
      </c>
      <c r="S338" s="49">
        <v>46767.41</v>
      </c>
      <c r="T338" s="91">
        <v>0</v>
      </c>
      <c r="U338" s="91">
        <v>46767.414142309921</v>
      </c>
      <c r="V338" s="50">
        <f t="shared" si="20"/>
        <v>93534.824142309924</v>
      </c>
      <c r="W338" s="47">
        <v>31677.461717291684</v>
      </c>
      <c r="X338" s="47">
        <v>2210.9682529796778</v>
      </c>
      <c r="Y338" s="47">
        <v>708.24273213326455</v>
      </c>
      <c r="Z338" s="47">
        <v>31677.461716518847</v>
      </c>
      <c r="AA338" s="47">
        <v>2210.9682529796778</v>
      </c>
      <c r="AB338" s="47">
        <v>708.24273213326455</v>
      </c>
      <c r="AC338" s="50">
        <f t="shared" si="21"/>
        <v>69193.345404036416</v>
      </c>
      <c r="AD338" s="51">
        <f t="shared" si="22"/>
        <v>927092.54559772229</v>
      </c>
      <c r="AE338" s="51">
        <f t="shared" si="23"/>
        <v>968706.83459596359</v>
      </c>
    </row>
    <row r="339" spans="1:31" x14ac:dyDescent="0.25">
      <c r="A339" s="53">
        <v>336</v>
      </c>
      <c r="B339" s="42">
        <v>18677625000158</v>
      </c>
      <c r="C339" s="54" t="s">
        <v>335</v>
      </c>
      <c r="D339" s="41" t="s">
        <v>892</v>
      </c>
      <c r="E339" s="41" t="str">
        <f>VLOOKUP(A339,'[1]Acordo início'!$A$3:$F$855,6,FALSE)</f>
        <v>S</v>
      </c>
      <c r="F339" s="44">
        <v>1043799.0526234468</v>
      </c>
      <c r="G339" s="45">
        <v>1967818.64</v>
      </c>
      <c r="H339" s="46">
        <v>0</v>
      </c>
      <c r="I339" s="46">
        <v>0</v>
      </c>
      <c r="J339" s="46">
        <v>0</v>
      </c>
      <c r="K339" s="47">
        <v>0</v>
      </c>
      <c r="L339" s="47">
        <v>0</v>
      </c>
      <c r="M339" s="47">
        <v>0</v>
      </c>
      <c r="N339" s="48">
        <v>1043799.0526234468</v>
      </c>
      <c r="O339" s="48">
        <v>448727.83</v>
      </c>
      <c r="P339" s="48">
        <v>241473.93</v>
      </c>
      <c r="Q339" s="48">
        <v>1967818.64</v>
      </c>
      <c r="R339" s="49">
        <v>0</v>
      </c>
      <c r="S339" s="49">
        <v>47829.19</v>
      </c>
      <c r="T339" s="91">
        <v>0</v>
      </c>
      <c r="U339" s="91">
        <v>47829.192144656612</v>
      </c>
      <c r="V339" s="50">
        <f t="shared" si="20"/>
        <v>95658.382144656614</v>
      </c>
      <c r="W339" s="47">
        <v>60059.243574565306</v>
      </c>
      <c r="X339" s="47">
        <v>4191.910388099448</v>
      </c>
      <c r="Y339" s="47">
        <v>1342.8008575538126</v>
      </c>
      <c r="Z339" s="47">
        <v>60059.243573100044</v>
      </c>
      <c r="AA339" s="47">
        <v>4191.910388099448</v>
      </c>
      <c r="AB339" s="47">
        <v>1342.8008575538126</v>
      </c>
      <c r="AC339" s="50">
        <f t="shared" si="21"/>
        <v>131187.90963897188</v>
      </c>
      <c r="AD339" s="51">
        <f t="shared" si="22"/>
        <v>948140.67047879018</v>
      </c>
      <c r="AE339" s="51">
        <f t="shared" si="23"/>
        <v>1836630.7303610281</v>
      </c>
    </row>
    <row r="340" spans="1:31" x14ac:dyDescent="0.25">
      <c r="A340" s="53">
        <v>337</v>
      </c>
      <c r="B340" s="42">
        <v>18691766000125</v>
      </c>
      <c r="C340" s="54" t="s">
        <v>1021</v>
      </c>
      <c r="D340" s="41" t="s">
        <v>892</v>
      </c>
      <c r="E340" s="41" t="str">
        <f>VLOOKUP(A340,'[1]Acordo início'!$A$3:$F$855,6,FALSE)</f>
        <v>S</v>
      </c>
      <c r="F340" s="44">
        <v>2435088.7849823902</v>
      </c>
      <c r="G340" s="45">
        <v>2103137.5</v>
      </c>
      <c r="H340" s="46">
        <v>0</v>
      </c>
      <c r="I340" s="46">
        <v>0</v>
      </c>
      <c r="J340" s="46">
        <v>0</v>
      </c>
      <c r="K340" s="47">
        <v>0</v>
      </c>
      <c r="L340" s="47">
        <v>0</v>
      </c>
      <c r="M340" s="47">
        <v>0</v>
      </c>
      <c r="N340" s="48">
        <v>2435088.7849823902</v>
      </c>
      <c r="O340" s="48">
        <v>1068449.92</v>
      </c>
      <c r="P340" s="48">
        <v>290922.8</v>
      </c>
      <c r="Q340" s="48">
        <v>2103137.5</v>
      </c>
      <c r="R340" s="49">
        <v>0</v>
      </c>
      <c r="S340" s="49">
        <v>111581.18</v>
      </c>
      <c r="T340" s="91">
        <v>0</v>
      </c>
      <c r="U340" s="91">
        <v>111581.1794363042</v>
      </c>
      <c r="V340" s="50">
        <f t="shared" si="20"/>
        <v>223162.35943630419</v>
      </c>
      <c r="W340" s="47">
        <v>64189.272667306606</v>
      </c>
      <c r="X340" s="47">
        <v>4480.1709592723264</v>
      </c>
      <c r="Y340" s="47">
        <v>1435.1397928680733</v>
      </c>
      <c r="Z340" s="47">
        <v>64189.27266574058</v>
      </c>
      <c r="AA340" s="47">
        <v>4480.1709592723264</v>
      </c>
      <c r="AB340" s="47">
        <v>1435.1397928680733</v>
      </c>
      <c r="AC340" s="50">
        <f t="shared" si="21"/>
        <v>140209.166837328</v>
      </c>
      <c r="AD340" s="51">
        <f t="shared" si="22"/>
        <v>2211926.4255460859</v>
      </c>
      <c r="AE340" s="51">
        <f t="shared" si="23"/>
        <v>1962928.3331626719</v>
      </c>
    </row>
    <row r="341" spans="1:31" x14ac:dyDescent="0.25">
      <c r="A341" s="53">
        <v>338</v>
      </c>
      <c r="B341" s="42">
        <v>18309724000187</v>
      </c>
      <c r="C341" s="54" t="s">
        <v>1022</v>
      </c>
      <c r="D341" s="41" t="s">
        <v>892</v>
      </c>
      <c r="E341" s="41" t="str">
        <f>VLOOKUP(A341,'[1]Acordo início'!$A$3:$F$855,6,FALSE)</f>
        <v>S</v>
      </c>
      <c r="F341" s="44">
        <v>5427008.051533266</v>
      </c>
      <c r="G341" s="45">
        <v>7001383.9199999999</v>
      </c>
      <c r="H341" s="46">
        <v>0</v>
      </c>
      <c r="I341" s="46">
        <v>0</v>
      </c>
      <c r="J341" s="46">
        <v>0</v>
      </c>
      <c r="K341" s="47">
        <v>0</v>
      </c>
      <c r="L341" s="47">
        <v>0</v>
      </c>
      <c r="M341" s="47">
        <v>0</v>
      </c>
      <c r="N341" s="48">
        <v>5427008.051533266</v>
      </c>
      <c r="O341" s="48">
        <v>2356362.65</v>
      </c>
      <c r="P341" s="48">
        <v>3257755.3499999996</v>
      </c>
      <c r="Q341" s="48">
        <v>7001383.9199999999</v>
      </c>
      <c r="R341" s="49">
        <v>0</v>
      </c>
      <c r="S341" s="49">
        <v>248677.57</v>
      </c>
      <c r="T341" s="91">
        <v>0</v>
      </c>
      <c r="U341" s="91">
        <v>248677.56893914656</v>
      </c>
      <c r="V341" s="50">
        <f t="shared" si="20"/>
        <v>497355.13893914653</v>
      </c>
      <c r="W341" s="47">
        <v>213687.28442058151</v>
      </c>
      <c r="X341" s="47">
        <v>14914.572579577818</v>
      </c>
      <c r="Y341" s="47">
        <v>4777.6071040931211</v>
      </c>
      <c r="Z341" s="47">
        <v>213687.28441536817</v>
      </c>
      <c r="AA341" s="47">
        <v>14914.572579577818</v>
      </c>
      <c r="AB341" s="47">
        <v>4777.6071040931211</v>
      </c>
      <c r="AC341" s="50">
        <f t="shared" si="21"/>
        <v>466758.92820329155</v>
      </c>
      <c r="AD341" s="51">
        <f t="shared" si="22"/>
        <v>4929652.9125941191</v>
      </c>
      <c r="AE341" s="51">
        <f t="shared" si="23"/>
        <v>6534624.9917967087</v>
      </c>
    </row>
    <row r="342" spans="1:31" x14ac:dyDescent="0.25">
      <c r="A342" s="53">
        <v>339</v>
      </c>
      <c r="B342" s="42">
        <v>19718386000108</v>
      </c>
      <c r="C342" s="54" t="s">
        <v>338</v>
      </c>
      <c r="D342" s="41" t="s">
        <v>892</v>
      </c>
      <c r="E342" s="41" t="str">
        <f>VLOOKUP(A342,'[1]Acordo início'!$A$3:$F$855,6,FALSE)</f>
        <v>S</v>
      </c>
      <c r="F342" s="44">
        <v>257343.90770776066</v>
      </c>
      <c r="G342" s="45">
        <v>258506.85</v>
      </c>
      <c r="H342" s="46">
        <v>0</v>
      </c>
      <c r="I342" s="46">
        <v>0</v>
      </c>
      <c r="J342" s="46">
        <v>0</v>
      </c>
      <c r="K342" s="47">
        <v>0</v>
      </c>
      <c r="L342" s="47">
        <v>0</v>
      </c>
      <c r="M342" s="47">
        <v>0</v>
      </c>
      <c r="N342" s="48">
        <v>257343.90770776066</v>
      </c>
      <c r="O342" s="48">
        <v>109244.1</v>
      </c>
      <c r="P342" s="48">
        <v>38577.770000000004</v>
      </c>
      <c r="Q342" s="48">
        <v>258506.85</v>
      </c>
      <c r="R342" s="49">
        <v>0</v>
      </c>
      <c r="S342" s="49">
        <v>11792.07</v>
      </c>
      <c r="T342" s="91">
        <v>0</v>
      </c>
      <c r="U342" s="91">
        <v>11792.069726520058</v>
      </c>
      <c r="V342" s="50">
        <f t="shared" si="20"/>
        <v>23584.139726520058</v>
      </c>
      <c r="W342" s="47">
        <v>7889.8154992944155</v>
      </c>
      <c r="X342" s="47">
        <v>550.67958874005308</v>
      </c>
      <c r="Y342" s="47">
        <v>176.40000752324801</v>
      </c>
      <c r="Z342" s="47">
        <v>7889.8154991019273</v>
      </c>
      <c r="AA342" s="47">
        <v>550.67958874005308</v>
      </c>
      <c r="AB342" s="47">
        <v>176.40000752324801</v>
      </c>
      <c r="AC342" s="50">
        <f t="shared" si="21"/>
        <v>17233.790190922948</v>
      </c>
      <c r="AD342" s="51">
        <f t="shared" si="22"/>
        <v>233759.76798124061</v>
      </c>
      <c r="AE342" s="51">
        <f t="shared" si="23"/>
        <v>241273.05980907707</v>
      </c>
    </row>
    <row r="343" spans="1:31" x14ac:dyDescent="0.25">
      <c r="A343" s="53">
        <v>340</v>
      </c>
      <c r="B343" s="42">
        <v>18348748000145</v>
      </c>
      <c r="C343" s="54" t="s">
        <v>339</v>
      </c>
      <c r="D343" s="41" t="s">
        <v>892</v>
      </c>
      <c r="E343" s="41" t="str">
        <f>VLOOKUP(A343,'[1]Acordo início'!$A$3:$F$855,6,FALSE)</f>
        <v>S</v>
      </c>
      <c r="F343" s="44">
        <v>518559.00490215042</v>
      </c>
      <c r="G343" s="45">
        <v>1696725.31</v>
      </c>
      <c r="H343" s="46">
        <v>0</v>
      </c>
      <c r="I343" s="46">
        <v>0</v>
      </c>
      <c r="J343" s="46">
        <v>0</v>
      </c>
      <c r="K343" s="47">
        <v>0</v>
      </c>
      <c r="L343" s="47">
        <v>0</v>
      </c>
      <c r="M343" s="47">
        <v>0</v>
      </c>
      <c r="N343" s="48">
        <v>518559.00490215042</v>
      </c>
      <c r="O343" s="48">
        <v>210871.95999999996</v>
      </c>
      <c r="P343" s="48">
        <v>53574.09</v>
      </c>
      <c r="Q343" s="48">
        <v>1696725.31</v>
      </c>
      <c r="R343" s="49">
        <v>0</v>
      </c>
      <c r="S343" s="49">
        <v>23761.53</v>
      </c>
      <c r="T343" s="91">
        <v>0</v>
      </c>
      <c r="U343" s="91">
        <v>23761.525957960763</v>
      </c>
      <c r="V343" s="50">
        <f t="shared" si="20"/>
        <v>47523.055957960765</v>
      </c>
      <c r="W343" s="47">
        <v>51785.279698791099</v>
      </c>
      <c r="X343" s="47">
        <v>3614.4186806230355</v>
      </c>
      <c r="Y343" s="47">
        <v>1157.8120843608049</v>
      </c>
      <c r="Z343" s="47">
        <v>51785.279697527687</v>
      </c>
      <c r="AA343" s="47">
        <v>3614.4186806230355</v>
      </c>
      <c r="AB343" s="47">
        <v>1157.8120843608049</v>
      </c>
      <c r="AC343" s="50">
        <f t="shared" si="21"/>
        <v>113115.02092628647</v>
      </c>
      <c r="AD343" s="51">
        <f t="shared" si="22"/>
        <v>471035.94894418964</v>
      </c>
      <c r="AE343" s="51">
        <f t="shared" si="23"/>
        <v>1583610.2890737136</v>
      </c>
    </row>
    <row r="344" spans="1:31" x14ac:dyDescent="0.25">
      <c r="A344" s="53">
        <v>341</v>
      </c>
      <c r="B344" s="42">
        <v>18413179000174</v>
      </c>
      <c r="C344" s="54" t="s">
        <v>340</v>
      </c>
      <c r="D344" s="41" t="s">
        <v>892</v>
      </c>
      <c r="E344" s="41" t="str">
        <f>VLOOKUP(A344,'[1]Acordo início'!$A$3:$F$855,6,FALSE)</f>
        <v>S</v>
      </c>
      <c r="F344" s="44">
        <v>441640.0004282404</v>
      </c>
      <c r="G344" s="45">
        <v>806388.75</v>
      </c>
      <c r="H344" s="46">
        <v>0</v>
      </c>
      <c r="I344" s="46">
        <v>0</v>
      </c>
      <c r="J344" s="46">
        <v>0</v>
      </c>
      <c r="K344" s="47">
        <v>0</v>
      </c>
      <c r="L344" s="47">
        <v>0</v>
      </c>
      <c r="M344" s="47">
        <v>0</v>
      </c>
      <c r="N344" s="48">
        <v>441640.0004282404</v>
      </c>
      <c r="O344" s="48">
        <v>176525.34</v>
      </c>
      <c r="P344" s="48">
        <v>51797.73</v>
      </c>
      <c r="Q344" s="48">
        <v>806388.75</v>
      </c>
      <c r="R344" s="49">
        <v>0</v>
      </c>
      <c r="S344" s="49">
        <v>20236.93</v>
      </c>
      <c r="T344" s="91">
        <v>0</v>
      </c>
      <c r="U344" s="91">
        <v>20236.926241845147</v>
      </c>
      <c r="V344" s="50">
        <f t="shared" si="20"/>
        <v>40473.856241845147</v>
      </c>
      <c r="W344" s="47">
        <v>24611.566032708986</v>
      </c>
      <c r="X344" s="47">
        <v>1717.7951832147269</v>
      </c>
      <c r="Y344" s="47">
        <v>550.26387292795857</v>
      </c>
      <c r="Z344" s="47">
        <v>24611.566032108538</v>
      </c>
      <c r="AA344" s="47">
        <v>1717.7951832147269</v>
      </c>
      <c r="AB344" s="47">
        <v>550.26387292795857</v>
      </c>
      <c r="AC344" s="50">
        <f t="shared" si="21"/>
        <v>53759.250177102898</v>
      </c>
      <c r="AD344" s="51">
        <f t="shared" si="22"/>
        <v>401166.14418639522</v>
      </c>
      <c r="AE344" s="51">
        <f t="shared" si="23"/>
        <v>752629.49982289714</v>
      </c>
    </row>
    <row r="345" spans="1:31" x14ac:dyDescent="0.25">
      <c r="A345" s="53">
        <v>342</v>
      </c>
      <c r="B345" s="42">
        <v>18457218000135</v>
      </c>
      <c r="C345" s="54" t="s">
        <v>341</v>
      </c>
      <c r="D345" s="41" t="s">
        <v>892</v>
      </c>
      <c r="E345" s="41" t="str">
        <f>VLOOKUP(A345,'[1]Acordo início'!$A$3:$F$855,6,FALSE)</f>
        <v>S</v>
      </c>
      <c r="F345" s="44">
        <v>7951202.7601129413</v>
      </c>
      <c r="G345" s="45">
        <v>10224717.789999999</v>
      </c>
      <c r="H345" s="46">
        <v>0</v>
      </c>
      <c r="I345" s="46">
        <v>0</v>
      </c>
      <c r="J345" s="46">
        <v>0</v>
      </c>
      <c r="K345" s="47">
        <v>2833339.9</v>
      </c>
      <c r="L345" s="47">
        <v>0</v>
      </c>
      <c r="M345" s="47">
        <v>0</v>
      </c>
      <c r="N345" s="48">
        <v>5117862.8601129409</v>
      </c>
      <c r="O345" s="48">
        <v>3276205.44</v>
      </c>
      <c r="P345" s="48">
        <v>2735033.3200000003</v>
      </c>
      <c r="Q345" s="48">
        <v>10224717.789999999</v>
      </c>
      <c r="R345" s="49">
        <v>0</v>
      </c>
      <c r="S345" s="49">
        <v>0</v>
      </c>
      <c r="T345" s="91">
        <v>0</v>
      </c>
      <c r="U345" s="91">
        <v>0</v>
      </c>
      <c r="V345" s="50">
        <f t="shared" si="20"/>
        <v>0</v>
      </c>
      <c r="W345" s="47">
        <v>312065.75763492822</v>
      </c>
      <c r="X345" s="47">
        <v>21781.021760220334</v>
      </c>
      <c r="Y345" s="47">
        <v>6977.1469306820154</v>
      </c>
      <c r="Z345" s="47">
        <v>312065.75762731471</v>
      </c>
      <c r="AA345" s="47">
        <v>21781.021760220334</v>
      </c>
      <c r="AB345" s="47">
        <v>6977.1469306820154</v>
      </c>
      <c r="AC345" s="50">
        <f t="shared" si="21"/>
        <v>681647.85264404758</v>
      </c>
      <c r="AD345" s="51">
        <f t="shared" si="22"/>
        <v>5117862.8601129409</v>
      </c>
      <c r="AE345" s="51">
        <f t="shared" si="23"/>
        <v>9543069.9373559523</v>
      </c>
    </row>
    <row r="346" spans="1:31" x14ac:dyDescent="0.25">
      <c r="A346" s="53">
        <v>343</v>
      </c>
      <c r="B346" s="42">
        <v>18244392000108</v>
      </c>
      <c r="C346" s="54" t="s">
        <v>342</v>
      </c>
      <c r="D346" s="41" t="s">
        <v>892</v>
      </c>
      <c r="E346" s="41" t="str">
        <f>VLOOKUP(A346,'[1]Acordo início'!$A$3:$F$855,6,FALSE)</f>
        <v>S</v>
      </c>
      <c r="F346" s="44">
        <v>276439.41774803348</v>
      </c>
      <c r="G346" s="45">
        <v>400261.33</v>
      </c>
      <c r="H346" s="46">
        <v>0</v>
      </c>
      <c r="I346" s="46">
        <v>0</v>
      </c>
      <c r="J346" s="46">
        <v>0</v>
      </c>
      <c r="K346" s="47">
        <v>0</v>
      </c>
      <c r="L346" s="47">
        <v>0</v>
      </c>
      <c r="M346" s="47">
        <v>0</v>
      </c>
      <c r="N346" s="48">
        <v>276439.41774803348</v>
      </c>
      <c r="O346" s="48">
        <v>119707.42000000001</v>
      </c>
      <c r="P346" s="48">
        <v>62666.75</v>
      </c>
      <c r="Q346" s="48">
        <v>400261.33</v>
      </c>
      <c r="R346" s="49">
        <v>0</v>
      </c>
      <c r="S346" s="49">
        <v>12667.07</v>
      </c>
      <c r="T346" s="91">
        <v>0</v>
      </c>
      <c r="U346" s="91">
        <v>12667.068431032112</v>
      </c>
      <c r="V346" s="50">
        <f t="shared" si="20"/>
        <v>25334.138431032112</v>
      </c>
      <c r="W346" s="47">
        <v>12216.26434606494</v>
      </c>
      <c r="X346" s="47">
        <v>852.64952350690965</v>
      </c>
      <c r="Y346" s="47">
        <v>273.13048356384991</v>
      </c>
      <c r="Z346" s="47">
        <v>12216.264345766898</v>
      </c>
      <c r="AA346" s="47">
        <v>852.64952350690965</v>
      </c>
      <c r="AB346" s="47">
        <v>273.13048356384991</v>
      </c>
      <c r="AC346" s="50">
        <f t="shared" si="21"/>
        <v>26684.088705973358</v>
      </c>
      <c r="AD346" s="51">
        <f t="shared" si="22"/>
        <v>251105.27931700138</v>
      </c>
      <c r="AE346" s="51">
        <f t="shared" si="23"/>
        <v>373577.24129402667</v>
      </c>
    </row>
    <row r="347" spans="1:31" x14ac:dyDescent="0.25">
      <c r="A347" s="53">
        <v>344</v>
      </c>
      <c r="B347" s="42">
        <v>18457242000174</v>
      </c>
      <c r="C347" s="54" t="s">
        <v>343</v>
      </c>
      <c r="D347" s="41" t="s">
        <v>892</v>
      </c>
      <c r="E347" s="41" t="str">
        <f>VLOOKUP(A347,'[1]Acordo início'!$A$3:$F$855,6,FALSE)</f>
        <v>S</v>
      </c>
      <c r="F347" s="44">
        <v>3980874.1085460545</v>
      </c>
      <c r="G347" s="45">
        <v>5170934.42</v>
      </c>
      <c r="H347" s="46">
        <v>0</v>
      </c>
      <c r="I347" s="46">
        <v>0</v>
      </c>
      <c r="J347" s="46">
        <v>0</v>
      </c>
      <c r="K347" s="47">
        <v>0</v>
      </c>
      <c r="L347" s="47">
        <v>0</v>
      </c>
      <c r="M347" s="47">
        <v>0</v>
      </c>
      <c r="N347" s="48">
        <v>3980874.1085460545</v>
      </c>
      <c r="O347" s="48">
        <v>0</v>
      </c>
      <c r="P347" s="48">
        <v>1291121.27</v>
      </c>
      <c r="Q347" s="48">
        <v>5170934.42</v>
      </c>
      <c r="R347" s="49">
        <v>0</v>
      </c>
      <c r="S347" s="49">
        <v>182412.5</v>
      </c>
      <c r="T347" s="91">
        <v>0</v>
      </c>
      <c r="U347" s="91">
        <v>182412.49804048811</v>
      </c>
      <c r="V347" s="50">
        <f t="shared" si="20"/>
        <v>364824.99804048811</v>
      </c>
      <c r="W347" s="47">
        <v>157820.64599594823</v>
      </c>
      <c r="X347" s="47">
        <v>11015.290337208835</v>
      </c>
      <c r="Y347" s="47">
        <v>3528.5442534744711</v>
      </c>
      <c r="Z347" s="47">
        <v>157820.64599209788</v>
      </c>
      <c r="AA347" s="47">
        <v>11015.290337208835</v>
      </c>
      <c r="AB347" s="47">
        <v>3528.5442534744711</v>
      </c>
      <c r="AC347" s="50">
        <f t="shared" si="21"/>
        <v>344728.96116941271</v>
      </c>
      <c r="AD347" s="51">
        <f t="shared" si="22"/>
        <v>3616049.1105055665</v>
      </c>
      <c r="AE347" s="51">
        <f t="shared" si="23"/>
        <v>4826205.4588305876</v>
      </c>
    </row>
    <row r="348" spans="1:31" x14ac:dyDescent="0.25">
      <c r="A348" s="53">
        <v>345</v>
      </c>
      <c r="B348" s="42">
        <v>18244384000153</v>
      </c>
      <c r="C348" s="54" t="s">
        <v>344</v>
      </c>
      <c r="D348" s="41" t="s">
        <v>892</v>
      </c>
      <c r="E348" s="41" t="str">
        <f>VLOOKUP(A348,'[1]Acordo início'!$A$3:$F$855,6,FALSE)</f>
        <v>S</v>
      </c>
      <c r="F348" s="44">
        <v>0</v>
      </c>
      <c r="G348" s="45">
        <v>470540.56</v>
      </c>
      <c r="H348" s="46">
        <v>0</v>
      </c>
      <c r="I348" s="46">
        <v>0</v>
      </c>
      <c r="J348" s="46">
        <v>0</v>
      </c>
      <c r="K348" s="47">
        <v>0</v>
      </c>
      <c r="L348" s="47">
        <v>0</v>
      </c>
      <c r="M348" s="47">
        <v>0</v>
      </c>
      <c r="N348" s="48">
        <v>0</v>
      </c>
      <c r="O348" s="48">
        <v>0</v>
      </c>
      <c r="P348" s="48">
        <v>53460.12999999999</v>
      </c>
      <c r="Q348" s="48">
        <v>470540.56</v>
      </c>
      <c r="R348" s="49">
        <v>0</v>
      </c>
      <c r="S348" s="49">
        <v>0</v>
      </c>
      <c r="T348" s="91">
        <v>0</v>
      </c>
      <c r="U348" s="91">
        <v>0</v>
      </c>
      <c r="V348" s="50">
        <f t="shared" si="20"/>
        <v>0</v>
      </c>
      <c r="W348" s="47">
        <v>14361.23721278365</v>
      </c>
      <c r="X348" s="47">
        <v>1002.3606005541316</v>
      </c>
      <c r="Y348" s="47">
        <v>321.08765440772845</v>
      </c>
      <c r="Z348" s="47">
        <v>14361.237212433278</v>
      </c>
      <c r="AA348" s="47">
        <v>1002.3606005541316</v>
      </c>
      <c r="AB348" s="47">
        <v>321.08765440772845</v>
      </c>
      <c r="AC348" s="50">
        <f t="shared" si="21"/>
        <v>31369.370935140651</v>
      </c>
      <c r="AD348" s="51">
        <f t="shared" si="22"/>
        <v>0</v>
      </c>
      <c r="AE348" s="51">
        <f t="shared" si="23"/>
        <v>439171.18906485935</v>
      </c>
    </row>
    <row r="349" spans="1:31" x14ac:dyDescent="0.25">
      <c r="A349" s="53">
        <v>346</v>
      </c>
      <c r="B349" s="42">
        <v>18715417000104</v>
      </c>
      <c r="C349" s="54" t="s">
        <v>345</v>
      </c>
      <c r="D349" s="41" t="s">
        <v>894</v>
      </c>
      <c r="E349" s="41" t="str">
        <f>VLOOKUP(A349,'[1]Acordo início'!$A$3:$F$855,6,FALSE)</f>
        <v>S</v>
      </c>
      <c r="F349" s="44">
        <v>695931.75417429011</v>
      </c>
      <c r="G349" s="45">
        <v>1941734.45</v>
      </c>
      <c r="H349" s="46">
        <v>0</v>
      </c>
      <c r="I349" s="46">
        <v>0</v>
      </c>
      <c r="J349" s="46">
        <v>0</v>
      </c>
      <c r="K349" s="47">
        <v>0</v>
      </c>
      <c r="L349" s="47">
        <v>0</v>
      </c>
      <c r="M349" s="47">
        <v>0</v>
      </c>
      <c r="N349" s="48">
        <v>695931.75417429011</v>
      </c>
      <c r="O349" s="48">
        <v>279640.96000000002</v>
      </c>
      <c r="P349" s="48">
        <v>204298.52999999997</v>
      </c>
      <c r="Q349" s="48">
        <v>1941734.45</v>
      </c>
      <c r="R349" s="49">
        <v>0</v>
      </c>
      <c r="S349" s="49">
        <v>31889.14</v>
      </c>
      <c r="T349" s="91">
        <v>0</v>
      </c>
      <c r="U349" s="91">
        <v>31889.139491275251</v>
      </c>
      <c r="V349" s="50">
        <f t="shared" si="20"/>
        <v>63778.279491275251</v>
      </c>
      <c r="W349" s="47">
        <v>59263.135290729646</v>
      </c>
      <c r="X349" s="47">
        <v>4136.3450098755375</v>
      </c>
      <c r="Y349" s="47">
        <v>1325.0015177250816</v>
      </c>
      <c r="Z349" s="47">
        <v>59263.135289283804</v>
      </c>
      <c r="AA349" s="47">
        <v>4136.3450098755375</v>
      </c>
      <c r="AB349" s="47">
        <v>1325.0015177250816</v>
      </c>
      <c r="AC349" s="50">
        <f t="shared" si="21"/>
        <v>129448.96363521468</v>
      </c>
      <c r="AD349" s="51">
        <f t="shared" si="22"/>
        <v>632153.47468301491</v>
      </c>
      <c r="AE349" s="51">
        <f t="shared" si="23"/>
        <v>1812285.4863647853</v>
      </c>
    </row>
    <row r="350" spans="1:31" x14ac:dyDescent="0.25">
      <c r="A350" s="53">
        <v>347</v>
      </c>
      <c r="B350" s="42">
        <v>18349910000140</v>
      </c>
      <c r="C350" s="54" t="s">
        <v>346</v>
      </c>
      <c r="D350" s="41" t="s">
        <v>892</v>
      </c>
      <c r="E350" s="41" t="str">
        <f>VLOOKUP(A350,'[1]Acordo início'!$A$3:$F$855,6,FALSE)</f>
        <v>S</v>
      </c>
      <c r="F350" s="44">
        <v>403495.63950653095</v>
      </c>
      <c r="G350" s="45">
        <v>1560267.41</v>
      </c>
      <c r="H350" s="46">
        <v>0</v>
      </c>
      <c r="I350" s="46">
        <v>0</v>
      </c>
      <c r="J350" s="46">
        <v>0</v>
      </c>
      <c r="K350" s="47">
        <v>0</v>
      </c>
      <c r="L350" s="47">
        <v>0</v>
      </c>
      <c r="M350" s="47">
        <v>0</v>
      </c>
      <c r="N350" s="48">
        <v>403495.63950653095</v>
      </c>
      <c r="O350" s="48">
        <v>164461.46</v>
      </c>
      <c r="P350" s="48">
        <v>56980.23000000001</v>
      </c>
      <c r="Q350" s="48">
        <v>1560267.41</v>
      </c>
      <c r="R350" s="49">
        <v>0</v>
      </c>
      <c r="S350" s="49">
        <v>18489.07</v>
      </c>
      <c r="T350" s="91">
        <v>0</v>
      </c>
      <c r="U350" s="91">
        <v>18489.066859165931</v>
      </c>
      <c r="V350" s="50">
        <f t="shared" si="20"/>
        <v>36978.136859165927</v>
      </c>
      <c r="W350" s="47">
        <v>47620.486079735136</v>
      </c>
      <c r="X350" s="47">
        <v>3323.7316756437635</v>
      </c>
      <c r="Y350" s="47">
        <v>1064.6958859148529</v>
      </c>
      <c r="Z350" s="47">
        <v>47620.48607857334</v>
      </c>
      <c r="AA350" s="47">
        <v>3323.7316756437635</v>
      </c>
      <c r="AB350" s="47">
        <v>1064.6958859148529</v>
      </c>
      <c r="AC350" s="50">
        <f t="shared" si="21"/>
        <v>104017.82728142572</v>
      </c>
      <c r="AD350" s="51">
        <f t="shared" si="22"/>
        <v>366517.50264736504</v>
      </c>
      <c r="AE350" s="51">
        <f t="shared" si="23"/>
        <v>1456249.5827185742</v>
      </c>
    </row>
    <row r="351" spans="1:31" x14ac:dyDescent="0.25">
      <c r="A351" s="53">
        <v>348</v>
      </c>
      <c r="B351" s="42">
        <v>18186056000148</v>
      </c>
      <c r="C351" s="54" t="s">
        <v>1023</v>
      </c>
      <c r="D351" s="41" t="s">
        <v>892</v>
      </c>
      <c r="E351" s="41" t="str">
        <f>VLOOKUP(A351,'[1]Acordo início'!$A$3:$F$855,6,FALSE)</f>
        <v>S</v>
      </c>
      <c r="F351" s="44">
        <v>511821.11143826903</v>
      </c>
      <c r="G351" s="45">
        <v>866131.8</v>
      </c>
      <c r="H351" s="46">
        <v>0</v>
      </c>
      <c r="I351" s="46">
        <v>0</v>
      </c>
      <c r="J351" s="46">
        <v>0</v>
      </c>
      <c r="K351" s="47">
        <v>0</v>
      </c>
      <c r="L351" s="47">
        <v>0</v>
      </c>
      <c r="M351" s="47">
        <v>0</v>
      </c>
      <c r="N351" s="48">
        <v>511821.11143826903</v>
      </c>
      <c r="O351" s="48">
        <v>205371.02000000002</v>
      </c>
      <c r="P351" s="48">
        <v>171659.35</v>
      </c>
      <c r="Q351" s="48">
        <v>866131.8</v>
      </c>
      <c r="R351" s="49">
        <v>0</v>
      </c>
      <c r="S351" s="49">
        <v>23452.78</v>
      </c>
      <c r="T351" s="91">
        <v>0</v>
      </c>
      <c r="U351" s="91">
        <v>23452.780706349127</v>
      </c>
      <c r="V351" s="50">
        <f t="shared" si="20"/>
        <v>46905.560706349126</v>
      </c>
      <c r="W351" s="47">
        <v>26434.966880724209</v>
      </c>
      <c r="X351" s="47">
        <v>1845.0617370629234</v>
      </c>
      <c r="Y351" s="47">
        <v>591.03135644345355</v>
      </c>
      <c r="Z351" s="47">
        <v>26434.966880079275</v>
      </c>
      <c r="AA351" s="47">
        <v>1845.0617370629234</v>
      </c>
      <c r="AB351" s="47">
        <v>591.03135644345355</v>
      </c>
      <c r="AC351" s="50">
        <f t="shared" si="21"/>
        <v>57742.119947816245</v>
      </c>
      <c r="AD351" s="51">
        <f t="shared" si="22"/>
        <v>464915.55073191988</v>
      </c>
      <c r="AE351" s="51">
        <f t="shared" si="23"/>
        <v>808389.6800521838</v>
      </c>
    </row>
    <row r="352" spans="1:31" x14ac:dyDescent="0.25">
      <c r="A352" s="53">
        <v>349</v>
      </c>
      <c r="B352" s="42">
        <v>17914128000163</v>
      </c>
      <c r="C352" s="54" t="s">
        <v>348</v>
      </c>
      <c r="D352" s="41" t="s">
        <v>892</v>
      </c>
      <c r="E352" s="41" t="str">
        <f>VLOOKUP(A352,'[1]Acordo início'!$A$3:$F$855,6,FALSE)</f>
        <v>S</v>
      </c>
      <c r="F352" s="44">
        <v>1311174.6188335796</v>
      </c>
      <c r="G352" s="45">
        <v>3577919.39</v>
      </c>
      <c r="H352" s="46">
        <v>0</v>
      </c>
      <c r="I352" s="46">
        <v>0</v>
      </c>
      <c r="J352" s="46">
        <v>0</v>
      </c>
      <c r="K352" s="47">
        <v>0</v>
      </c>
      <c r="L352" s="47">
        <v>0</v>
      </c>
      <c r="M352" s="47">
        <v>0</v>
      </c>
      <c r="N352" s="48">
        <v>1311174.6188335796</v>
      </c>
      <c r="O352" s="48">
        <v>570637.63</v>
      </c>
      <c r="P352" s="48">
        <v>668532.45000000007</v>
      </c>
      <c r="Q352" s="48">
        <v>3577919.39</v>
      </c>
      <c r="R352" s="49">
        <v>0</v>
      </c>
      <c r="S352" s="49">
        <v>60080.93</v>
      </c>
      <c r="T352" s="91">
        <v>0</v>
      </c>
      <c r="U352" s="91">
        <v>60080.934756329807</v>
      </c>
      <c r="V352" s="50">
        <f t="shared" si="20"/>
        <v>120161.8647563298</v>
      </c>
      <c r="W352" s="47">
        <v>109200.67888290957</v>
      </c>
      <c r="X352" s="47">
        <v>7621.7986266919752</v>
      </c>
      <c r="Y352" s="47">
        <v>2441.5020323620652</v>
      </c>
      <c r="Z352" s="47">
        <v>109200.67888024541</v>
      </c>
      <c r="AA352" s="47">
        <v>7621.7986266919752</v>
      </c>
      <c r="AB352" s="47">
        <v>2441.5020323620652</v>
      </c>
      <c r="AC352" s="50">
        <f t="shared" si="21"/>
        <v>238527.95908126308</v>
      </c>
      <c r="AD352" s="51">
        <f t="shared" si="22"/>
        <v>1191012.7540772497</v>
      </c>
      <c r="AE352" s="51">
        <f t="shared" si="23"/>
        <v>3339391.4309187368</v>
      </c>
    </row>
    <row r="353" spans="1:31" x14ac:dyDescent="0.25">
      <c r="A353" s="53">
        <v>350</v>
      </c>
      <c r="B353" s="42">
        <v>16816522000104</v>
      </c>
      <c r="C353" s="54" t="s">
        <v>1024</v>
      </c>
      <c r="D353" s="41" t="s">
        <v>892</v>
      </c>
      <c r="E353" s="41" t="str">
        <f>VLOOKUP(A353,'[1]Acordo início'!$A$3:$F$855,6,FALSE)</f>
        <v>S</v>
      </c>
      <c r="F353" s="44">
        <v>0</v>
      </c>
      <c r="G353" s="45">
        <v>568384.76</v>
      </c>
      <c r="H353" s="46">
        <v>0</v>
      </c>
      <c r="I353" s="46">
        <v>0</v>
      </c>
      <c r="J353" s="46">
        <v>0</v>
      </c>
      <c r="K353" s="47">
        <v>0</v>
      </c>
      <c r="L353" s="47">
        <v>0</v>
      </c>
      <c r="M353" s="47">
        <v>0</v>
      </c>
      <c r="N353" s="48">
        <v>0</v>
      </c>
      <c r="O353" s="48">
        <v>0</v>
      </c>
      <c r="P353" s="48">
        <v>30014.629999999997</v>
      </c>
      <c r="Q353" s="48">
        <v>568384.76</v>
      </c>
      <c r="R353" s="49">
        <v>0</v>
      </c>
      <c r="S353" s="49">
        <v>0</v>
      </c>
      <c r="T353" s="91">
        <v>0</v>
      </c>
      <c r="U353" s="91">
        <v>0</v>
      </c>
      <c r="V353" s="50">
        <f t="shared" si="20"/>
        <v>0</v>
      </c>
      <c r="W353" s="47">
        <v>17347.512457957</v>
      </c>
      <c r="X353" s="47">
        <v>1210.7914344594019</v>
      </c>
      <c r="Y353" s="47">
        <v>387.85461185586877</v>
      </c>
      <c r="Z353" s="47">
        <v>17347.512457533772</v>
      </c>
      <c r="AA353" s="47">
        <v>1210.7914344594019</v>
      </c>
      <c r="AB353" s="47">
        <v>387.85461185586877</v>
      </c>
      <c r="AC353" s="50">
        <f t="shared" si="21"/>
        <v>37892.31700812131</v>
      </c>
      <c r="AD353" s="51">
        <f t="shared" si="22"/>
        <v>0</v>
      </c>
      <c r="AE353" s="51">
        <f t="shared" si="23"/>
        <v>530492.44299187872</v>
      </c>
    </row>
    <row r="354" spans="1:31" x14ac:dyDescent="0.25">
      <c r="A354" s="53">
        <v>351</v>
      </c>
      <c r="B354" s="42">
        <v>18017392000167</v>
      </c>
      <c r="C354" s="54" t="s">
        <v>1025</v>
      </c>
      <c r="D354" s="41" t="s">
        <v>892</v>
      </c>
      <c r="E354" s="41" t="str">
        <f>VLOOKUP(A354,'[1]Acordo início'!$A$3:$F$855,6,FALSE)</f>
        <v>S</v>
      </c>
      <c r="F354" s="44">
        <v>1961491.7864763495</v>
      </c>
      <c r="G354" s="45">
        <v>7704859.7199999997</v>
      </c>
      <c r="H354" s="46">
        <v>0</v>
      </c>
      <c r="I354" s="46">
        <v>0</v>
      </c>
      <c r="J354" s="46">
        <v>0</v>
      </c>
      <c r="K354" s="47">
        <v>0</v>
      </c>
      <c r="L354" s="47">
        <v>0</v>
      </c>
      <c r="M354" s="47">
        <v>0</v>
      </c>
      <c r="N354" s="48">
        <v>1961491.7864763495</v>
      </c>
      <c r="O354" s="48">
        <v>807868.40000000014</v>
      </c>
      <c r="P354" s="48">
        <v>1045662.66</v>
      </c>
      <c r="Q354" s="48">
        <v>7704859.7199999997</v>
      </c>
      <c r="R354" s="49">
        <v>0</v>
      </c>
      <c r="S354" s="49">
        <v>89879.91</v>
      </c>
      <c r="T354" s="91">
        <v>0</v>
      </c>
      <c r="U354" s="91">
        <v>89879.912526982953</v>
      </c>
      <c r="V354" s="50">
        <f t="shared" si="20"/>
        <v>179759.82252698296</v>
      </c>
      <c r="W354" s="47">
        <v>235157.87297584119</v>
      </c>
      <c r="X354" s="47">
        <v>16413.139292154894</v>
      </c>
      <c r="Y354" s="47">
        <v>5257.6451966207696</v>
      </c>
      <c r="Z354" s="47">
        <v>235157.87297010404</v>
      </c>
      <c r="AA354" s="47">
        <v>16413.139292154894</v>
      </c>
      <c r="AB354" s="47">
        <v>5257.6451966207696</v>
      </c>
      <c r="AC354" s="50">
        <f t="shared" si="21"/>
        <v>513657.31492349657</v>
      </c>
      <c r="AD354" s="51">
        <f t="shared" si="22"/>
        <v>1781731.9639493665</v>
      </c>
      <c r="AE354" s="51">
        <f t="shared" si="23"/>
        <v>7191202.4050765028</v>
      </c>
    </row>
    <row r="355" spans="1:31" x14ac:dyDescent="0.25">
      <c r="A355" s="53">
        <v>352</v>
      </c>
      <c r="B355" s="42">
        <v>21461546000110</v>
      </c>
      <c r="C355" s="54" t="s">
        <v>1026</v>
      </c>
      <c r="D355" s="41" t="s">
        <v>892</v>
      </c>
      <c r="E355" s="41" t="str">
        <f>VLOOKUP(A355,'[1]Acordo início'!$A$3:$F$855,6,FALSE)</f>
        <v>S</v>
      </c>
      <c r="F355" s="44">
        <v>1695924.0224110617</v>
      </c>
      <c r="G355" s="45">
        <v>6213903.3600000003</v>
      </c>
      <c r="H355" s="46">
        <v>0</v>
      </c>
      <c r="I355" s="46">
        <v>0</v>
      </c>
      <c r="J355" s="46">
        <v>0</v>
      </c>
      <c r="K355" s="47">
        <v>0</v>
      </c>
      <c r="L355" s="47">
        <v>0</v>
      </c>
      <c r="M355" s="47">
        <v>0</v>
      </c>
      <c r="N355" s="48">
        <v>1695924.0224110617</v>
      </c>
      <c r="O355" s="48">
        <v>711697.12</v>
      </c>
      <c r="P355" s="48">
        <v>508618.20999999996</v>
      </c>
      <c r="Q355" s="48">
        <v>6213903.3600000003</v>
      </c>
      <c r="R355" s="49">
        <v>0</v>
      </c>
      <c r="S355" s="49">
        <v>77711.009999999995</v>
      </c>
      <c r="T355" s="91">
        <v>0</v>
      </c>
      <c r="U355" s="91">
        <v>77711.007426924654</v>
      </c>
      <c r="V355" s="50">
        <f t="shared" si="20"/>
        <v>155422.01742692466</v>
      </c>
      <c r="W355" s="47">
        <v>189652.80994551585</v>
      </c>
      <c r="X355" s="47">
        <v>13237.056226920893</v>
      </c>
      <c r="Y355" s="47">
        <v>4240.2458085599055</v>
      </c>
      <c r="Z355" s="47">
        <v>189652.8099408889</v>
      </c>
      <c r="AA355" s="47">
        <v>13237.056226920893</v>
      </c>
      <c r="AB355" s="47">
        <v>4240.2458085599055</v>
      </c>
      <c r="AC355" s="50">
        <f t="shared" si="21"/>
        <v>414260.22395736637</v>
      </c>
      <c r="AD355" s="51">
        <f t="shared" si="22"/>
        <v>1540502.0049841371</v>
      </c>
      <c r="AE355" s="51">
        <f t="shared" si="23"/>
        <v>5799643.136042634</v>
      </c>
    </row>
    <row r="356" spans="1:31" x14ac:dyDescent="0.25">
      <c r="A356" s="53">
        <v>353</v>
      </c>
      <c r="B356" s="42">
        <v>18306654000103</v>
      </c>
      <c r="C356" s="54" t="s">
        <v>1027</v>
      </c>
      <c r="D356" s="41" t="s">
        <v>892</v>
      </c>
      <c r="E356" s="41" t="str">
        <f>VLOOKUP(A356,'[1]Acordo início'!$A$3:$F$855,6,FALSE)</f>
        <v>S</v>
      </c>
      <c r="F356" s="44">
        <v>279235.70434168365</v>
      </c>
      <c r="G356" s="45">
        <v>663039.61</v>
      </c>
      <c r="H356" s="46">
        <v>0</v>
      </c>
      <c r="I356" s="46">
        <v>0</v>
      </c>
      <c r="J356" s="46">
        <v>0</v>
      </c>
      <c r="K356" s="47">
        <v>0</v>
      </c>
      <c r="L356" s="47">
        <v>0</v>
      </c>
      <c r="M356" s="47">
        <v>0</v>
      </c>
      <c r="N356" s="48">
        <v>279235.70434168365</v>
      </c>
      <c r="O356" s="48">
        <v>153188.31</v>
      </c>
      <c r="P356" s="48">
        <v>61741.99</v>
      </c>
      <c r="Q356" s="48">
        <v>663039.61</v>
      </c>
      <c r="R356" s="49">
        <v>0</v>
      </c>
      <c r="S356" s="49">
        <v>12795.2</v>
      </c>
      <c r="T356" s="91">
        <v>0</v>
      </c>
      <c r="U356" s="91">
        <v>12795.200496723373</v>
      </c>
      <c r="V356" s="50">
        <f t="shared" si="20"/>
        <v>25590.400496723374</v>
      </c>
      <c r="W356" s="47">
        <v>20236.446969332159</v>
      </c>
      <c r="X356" s="47">
        <v>1412.4282495108173</v>
      </c>
      <c r="Y356" s="47">
        <v>452.4452311911781</v>
      </c>
      <c r="Z356" s="47">
        <v>20236.446968838449</v>
      </c>
      <c r="AA356" s="47">
        <v>1412.4282495108173</v>
      </c>
      <c r="AB356" s="47">
        <v>452.4452311911781</v>
      </c>
      <c r="AC356" s="50">
        <f t="shared" si="21"/>
        <v>44202.640899574602</v>
      </c>
      <c r="AD356" s="51">
        <f t="shared" si="22"/>
        <v>253645.30384496029</v>
      </c>
      <c r="AE356" s="51">
        <f t="shared" si="23"/>
        <v>618836.96910042537</v>
      </c>
    </row>
    <row r="357" spans="1:31" x14ac:dyDescent="0.25">
      <c r="A357" s="53">
        <v>354</v>
      </c>
      <c r="B357" s="42">
        <v>20356739000148</v>
      </c>
      <c r="C357" s="54" t="s">
        <v>353</v>
      </c>
      <c r="D357" s="41" t="s">
        <v>894</v>
      </c>
      <c r="E357" s="41" t="str">
        <f>VLOOKUP(A357,'[1]Acordo início'!$A$3:$F$855,6,FALSE)</f>
        <v>S</v>
      </c>
      <c r="F357" s="44">
        <v>2939836.9522007308</v>
      </c>
      <c r="G357" s="45">
        <v>1227039.03</v>
      </c>
      <c r="H357" s="46">
        <v>0</v>
      </c>
      <c r="I357" s="46">
        <v>0</v>
      </c>
      <c r="J357" s="46">
        <v>0</v>
      </c>
      <c r="K357" s="47">
        <v>0</v>
      </c>
      <c r="L357" s="47">
        <v>0</v>
      </c>
      <c r="M357" s="47">
        <v>0</v>
      </c>
      <c r="N357" s="48">
        <v>2939836.9522007308</v>
      </c>
      <c r="O357" s="48">
        <v>1164980.25</v>
      </c>
      <c r="P357" s="48">
        <v>75502.989999999991</v>
      </c>
      <c r="Q357" s="48">
        <v>1227039.03</v>
      </c>
      <c r="R357" s="49">
        <v>0</v>
      </c>
      <c r="S357" s="49">
        <v>134709.85999999999</v>
      </c>
      <c r="T357" s="91">
        <v>0</v>
      </c>
      <c r="U357" s="91">
        <v>134709.86212084239</v>
      </c>
      <c r="V357" s="50">
        <f t="shared" si="20"/>
        <v>269419.72212084237</v>
      </c>
      <c r="W357" s="47">
        <v>37450.115880743448</v>
      </c>
      <c r="X357" s="47">
        <v>2613.8779054237002</v>
      </c>
      <c r="Y357" s="47">
        <v>837.30737730184501</v>
      </c>
      <c r="Z357" s="47">
        <v>37450.115879829777</v>
      </c>
      <c r="AA357" s="47">
        <v>2613.8779054237002</v>
      </c>
      <c r="AB357" s="47">
        <v>837.30737730184501</v>
      </c>
      <c r="AC357" s="50">
        <f t="shared" si="21"/>
        <v>81802.602326024309</v>
      </c>
      <c r="AD357" s="51">
        <f t="shared" si="22"/>
        <v>2670417.2300798884</v>
      </c>
      <c r="AE357" s="51">
        <f t="shared" si="23"/>
        <v>1145236.4276739757</v>
      </c>
    </row>
    <row r="358" spans="1:31" x14ac:dyDescent="0.25">
      <c r="A358" s="53">
        <v>355</v>
      </c>
      <c r="B358" s="42">
        <v>18316166000187</v>
      </c>
      <c r="C358" s="54" t="s">
        <v>354</v>
      </c>
      <c r="D358" s="41" t="s">
        <v>894</v>
      </c>
      <c r="E358" s="41" t="str">
        <f>VLOOKUP(A358,'[1]Acordo início'!$A$3:$F$855,6,FALSE)</f>
        <v>S</v>
      </c>
      <c r="F358" s="44">
        <v>757619.96186570812</v>
      </c>
      <c r="G358" s="45">
        <v>1162113.32</v>
      </c>
      <c r="H358" s="46">
        <v>0</v>
      </c>
      <c r="I358" s="46">
        <v>0</v>
      </c>
      <c r="J358" s="46">
        <v>0</v>
      </c>
      <c r="K358" s="47">
        <v>0</v>
      </c>
      <c r="L358" s="47">
        <v>0</v>
      </c>
      <c r="M358" s="47">
        <v>0</v>
      </c>
      <c r="N358" s="48">
        <v>757619.96186570812</v>
      </c>
      <c r="O358" s="48">
        <v>343277.15</v>
      </c>
      <c r="P358" s="48">
        <v>126703.94000000002</v>
      </c>
      <c r="Q358" s="48">
        <v>1162113.32</v>
      </c>
      <c r="R358" s="49">
        <v>0</v>
      </c>
      <c r="S358" s="49">
        <v>34715.83</v>
      </c>
      <c r="T358" s="91">
        <v>0</v>
      </c>
      <c r="U358" s="91">
        <v>34715.830252602005</v>
      </c>
      <c r="V358" s="50">
        <f t="shared" si="20"/>
        <v>69431.660252602014</v>
      </c>
      <c r="W358" s="47">
        <v>35468.536227586563</v>
      </c>
      <c r="X358" s="47">
        <v>2475.5710630705835</v>
      </c>
      <c r="Y358" s="47">
        <v>793.00334183282166</v>
      </c>
      <c r="Z358" s="47">
        <v>35468.53622672124</v>
      </c>
      <c r="AA358" s="47">
        <v>2475.5710630705835</v>
      </c>
      <c r="AB358" s="47">
        <v>793.00334183282166</v>
      </c>
      <c r="AC358" s="50">
        <f t="shared" si="21"/>
        <v>77474.221264114618</v>
      </c>
      <c r="AD358" s="51">
        <f t="shared" si="22"/>
        <v>688188.30161310616</v>
      </c>
      <c r="AE358" s="51">
        <f t="shared" si="23"/>
        <v>1084639.0987358855</v>
      </c>
    </row>
    <row r="359" spans="1:31" x14ac:dyDescent="0.25">
      <c r="A359" s="53">
        <v>356</v>
      </c>
      <c r="B359" s="42">
        <v>18279083000165</v>
      </c>
      <c r="C359" s="54" t="s">
        <v>1028</v>
      </c>
      <c r="D359" s="41" t="s">
        <v>892</v>
      </c>
      <c r="E359" s="41" t="str">
        <f>VLOOKUP(A359,'[1]Acordo início'!$A$3:$F$855,6,FALSE)</f>
        <v>S</v>
      </c>
      <c r="F359" s="44">
        <v>445681.83040364133</v>
      </c>
      <c r="G359" s="45">
        <v>828201.51</v>
      </c>
      <c r="H359" s="46">
        <v>0</v>
      </c>
      <c r="I359" s="46">
        <v>0</v>
      </c>
      <c r="J359" s="46">
        <v>0</v>
      </c>
      <c r="K359" s="47">
        <v>0</v>
      </c>
      <c r="L359" s="47">
        <v>0</v>
      </c>
      <c r="M359" s="47">
        <v>0</v>
      </c>
      <c r="N359" s="48">
        <v>445681.83040364133</v>
      </c>
      <c r="O359" s="48">
        <v>172113.88</v>
      </c>
      <c r="P359" s="48">
        <v>34192.110000000008</v>
      </c>
      <c r="Q359" s="48">
        <v>828201.51</v>
      </c>
      <c r="R359" s="49">
        <v>0</v>
      </c>
      <c r="S359" s="49">
        <v>20422.13</v>
      </c>
      <c r="T359" s="91">
        <v>0</v>
      </c>
      <c r="U359" s="91">
        <v>20422.131873162409</v>
      </c>
      <c r="V359" s="50">
        <f t="shared" si="20"/>
        <v>40844.26187316241</v>
      </c>
      <c r="W359" s="47">
        <v>25277.307192571847</v>
      </c>
      <c r="X359" s="47">
        <v>1764.2614241747838</v>
      </c>
      <c r="Y359" s="47">
        <v>565.14847265260948</v>
      </c>
      <c r="Z359" s="47">
        <v>25277.307191955155</v>
      </c>
      <c r="AA359" s="47">
        <v>1764.2614241747838</v>
      </c>
      <c r="AB359" s="47">
        <v>565.14847265260948</v>
      </c>
      <c r="AC359" s="50">
        <f t="shared" si="21"/>
        <v>55213.434178181793</v>
      </c>
      <c r="AD359" s="51">
        <f t="shared" si="22"/>
        <v>404837.56853047892</v>
      </c>
      <c r="AE359" s="51">
        <f t="shared" si="23"/>
        <v>772988.0758218182</v>
      </c>
    </row>
    <row r="360" spans="1:31" x14ac:dyDescent="0.25">
      <c r="A360" s="53">
        <v>357</v>
      </c>
      <c r="B360" s="42">
        <v>18062208000109</v>
      </c>
      <c r="C360" s="54" t="s">
        <v>1029</v>
      </c>
      <c r="D360" s="41" t="s">
        <v>894</v>
      </c>
      <c r="E360" s="41" t="str">
        <f>VLOOKUP(A360,'[1]Acordo início'!$A$3:$F$855,6,FALSE)</f>
        <v>S</v>
      </c>
      <c r="F360" s="44">
        <v>359485.10644948593</v>
      </c>
      <c r="G360" s="45">
        <v>762934.09</v>
      </c>
      <c r="H360" s="46">
        <v>0</v>
      </c>
      <c r="I360" s="46">
        <v>0</v>
      </c>
      <c r="J360" s="46">
        <v>0</v>
      </c>
      <c r="K360" s="47">
        <v>0</v>
      </c>
      <c r="L360" s="47">
        <v>0</v>
      </c>
      <c r="M360" s="47">
        <v>0</v>
      </c>
      <c r="N360" s="48">
        <v>359485.10644948593</v>
      </c>
      <c r="O360" s="48">
        <v>155824.32000000001</v>
      </c>
      <c r="P360" s="48">
        <v>47780.770000000004</v>
      </c>
      <c r="Q360" s="48">
        <v>762934.09</v>
      </c>
      <c r="R360" s="49">
        <v>0</v>
      </c>
      <c r="S360" s="49">
        <v>16472.41</v>
      </c>
      <c r="T360" s="91">
        <v>0</v>
      </c>
      <c r="U360" s="91">
        <v>16472.406433307555</v>
      </c>
      <c r="V360" s="50">
        <f t="shared" si="20"/>
        <v>32944.816433307555</v>
      </c>
      <c r="W360" s="47">
        <v>23285.298271696236</v>
      </c>
      <c r="X360" s="47">
        <v>1625.2266579736734</v>
      </c>
      <c r="Y360" s="47">
        <v>520.61126026022089</v>
      </c>
      <c r="Z360" s="47">
        <v>23285.298271128144</v>
      </c>
      <c r="AA360" s="47">
        <v>1625.2266579736734</v>
      </c>
      <c r="AB360" s="47">
        <v>520.61126026022089</v>
      </c>
      <c r="AC360" s="50">
        <f t="shared" si="21"/>
        <v>50862.272379292175</v>
      </c>
      <c r="AD360" s="51">
        <f t="shared" si="22"/>
        <v>326540.29001617839</v>
      </c>
      <c r="AE360" s="51">
        <f t="shared" si="23"/>
        <v>712071.81762070779</v>
      </c>
    </row>
    <row r="361" spans="1:31" x14ac:dyDescent="0.25">
      <c r="A361" s="53">
        <v>358</v>
      </c>
      <c r="B361" s="42">
        <v>18083659000114</v>
      </c>
      <c r="C361" s="54" t="s">
        <v>357</v>
      </c>
      <c r="D361" s="41" t="s">
        <v>892</v>
      </c>
      <c r="E361" s="41" t="str">
        <f>VLOOKUP(A361,'[1]Acordo início'!$A$3:$F$855,6,FALSE)</f>
        <v>S</v>
      </c>
      <c r="F361" s="44">
        <v>745510.47041034233</v>
      </c>
      <c r="G361" s="45">
        <v>2499924.73</v>
      </c>
      <c r="H361" s="46">
        <v>0</v>
      </c>
      <c r="I361" s="46">
        <v>0</v>
      </c>
      <c r="J361" s="46">
        <v>0</v>
      </c>
      <c r="K361" s="47">
        <v>0</v>
      </c>
      <c r="L361" s="47">
        <v>0</v>
      </c>
      <c r="M361" s="47">
        <v>0</v>
      </c>
      <c r="N361" s="48">
        <v>745510.47041034233</v>
      </c>
      <c r="O361" s="48">
        <v>294311.90000000002</v>
      </c>
      <c r="P361" s="48">
        <v>97760.540000000008</v>
      </c>
      <c r="Q361" s="48">
        <v>2499924.73</v>
      </c>
      <c r="R361" s="49">
        <v>0</v>
      </c>
      <c r="S361" s="49">
        <v>34160.949999999997</v>
      </c>
      <c r="T361" s="91">
        <v>0</v>
      </c>
      <c r="U361" s="91">
        <v>34160.946444136134</v>
      </c>
      <c r="V361" s="50">
        <f t="shared" si="20"/>
        <v>68321.896444136131</v>
      </c>
      <c r="W361" s="47">
        <v>76299.504997701893</v>
      </c>
      <c r="X361" s="47">
        <v>5325.4198449839078</v>
      </c>
      <c r="Y361" s="47">
        <v>1705.8996191759322</v>
      </c>
      <c r="Z361" s="47">
        <v>76299.504995840398</v>
      </c>
      <c r="AA361" s="47">
        <v>5325.4198449839078</v>
      </c>
      <c r="AB361" s="47">
        <v>1705.8996191759322</v>
      </c>
      <c r="AC361" s="50">
        <f t="shared" si="21"/>
        <v>166661.64892186195</v>
      </c>
      <c r="AD361" s="51">
        <f t="shared" si="22"/>
        <v>677188.57396620617</v>
      </c>
      <c r="AE361" s="51">
        <f t="shared" si="23"/>
        <v>2333263.0810781382</v>
      </c>
    </row>
    <row r="362" spans="1:31" x14ac:dyDescent="0.25">
      <c r="A362" s="53">
        <v>359</v>
      </c>
      <c r="B362" s="42">
        <v>18188227000178</v>
      </c>
      <c r="C362" s="54" t="s">
        <v>1030</v>
      </c>
      <c r="D362" s="41" t="s">
        <v>892</v>
      </c>
      <c r="E362" s="41" t="str">
        <f>VLOOKUP(A362,'[1]Acordo início'!$A$3:$F$855,6,FALSE)</f>
        <v>S</v>
      </c>
      <c r="F362" s="44">
        <v>297917.51633753476</v>
      </c>
      <c r="G362" s="45">
        <v>451404.57</v>
      </c>
      <c r="H362" s="46">
        <v>0</v>
      </c>
      <c r="I362" s="46">
        <v>0</v>
      </c>
      <c r="J362" s="46">
        <v>0</v>
      </c>
      <c r="K362" s="47">
        <v>0</v>
      </c>
      <c r="L362" s="47">
        <v>0</v>
      </c>
      <c r="M362" s="47">
        <v>0</v>
      </c>
      <c r="N362" s="48">
        <v>297917.51633753476</v>
      </c>
      <c r="O362" s="48">
        <v>123978.44</v>
      </c>
      <c r="P362" s="48">
        <v>59625.81</v>
      </c>
      <c r="Q362" s="48">
        <v>451404.57</v>
      </c>
      <c r="R362" s="49">
        <v>0</v>
      </c>
      <c r="S362" s="49">
        <v>13651.24</v>
      </c>
      <c r="T362" s="91">
        <v>0</v>
      </c>
      <c r="U362" s="91">
        <v>13651.242637511037</v>
      </c>
      <c r="V362" s="50">
        <f t="shared" si="20"/>
        <v>27302.482637511035</v>
      </c>
      <c r="W362" s="47">
        <v>13777.1928099945</v>
      </c>
      <c r="X362" s="47">
        <v>961.59648743100195</v>
      </c>
      <c r="Y362" s="47">
        <v>308.02962573074223</v>
      </c>
      <c r="Z362" s="47">
        <v>13777.192809658378</v>
      </c>
      <c r="AA362" s="47">
        <v>961.59648743100195</v>
      </c>
      <c r="AB362" s="47">
        <v>308.02962573074223</v>
      </c>
      <c r="AC362" s="50">
        <f t="shared" si="21"/>
        <v>30093.637845976365</v>
      </c>
      <c r="AD362" s="51">
        <f t="shared" si="22"/>
        <v>270615.03370002372</v>
      </c>
      <c r="AE362" s="51">
        <f t="shared" si="23"/>
        <v>421310.93215402367</v>
      </c>
    </row>
    <row r="363" spans="1:31" x14ac:dyDescent="0.25">
      <c r="A363" s="53">
        <v>360</v>
      </c>
      <c r="B363" s="42">
        <v>18495812000110</v>
      </c>
      <c r="C363" s="54" t="s">
        <v>359</v>
      </c>
      <c r="D363" s="41" t="s">
        <v>892</v>
      </c>
      <c r="E363" s="41" t="str">
        <f>VLOOKUP(A363,'[1]Acordo início'!$A$3:$F$855,6,FALSE)</f>
        <v>S</v>
      </c>
      <c r="F363" s="44">
        <v>485200.98380482214</v>
      </c>
      <c r="G363" s="45">
        <v>2460513.6800000002</v>
      </c>
      <c r="H363" s="46">
        <v>0</v>
      </c>
      <c r="I363" s="46">
        <v>0</v>
      </c>
      <c r="J363" s="46">
        <v>0</v>
      </c>
      <c r="K363" s="47">
        <v>0</v>
      </c>
      <c r="L363" s="47">
        <v>0</v>
      </c>
      <c r="M363" s="47">
        <v>0</v>
      </c>
      <c r="N363" s="48">
        <v>485200.98380482214</v>
      </c>
      <c r="O363" s="48">
        <v>202747.47000000003</v>
      </c>
      <c r="P363" s="48">
        <v>70959.41</v>
      </c>
      <c r="Q363" s="48">
        <v>2460513.6800000002</v>
      </c>
      <c r="R363" s="49">
        <v>0</v>
      </c>
      <c r="S363" s="49">
        <v>22232.99</v>
      </c>
      <c r="T363" s="91">
        <v>0</v>
      </c>
      <c r="U363" s="91">
        <v>22232.987302345406</v>
      </c>
      <c r="V363" s="50">
        <f t="shared" si="20"/>
        <v>44465.977302345404</v>
      </c>
      <c r="W363" s="47">
        <v>75096.651365223341</v>
      </c>
      <c r="X363" s="47">
        <v>5241.465163951505</v>
      </c>
      <c r="Y363" s="47">
        <v>1679.0062919697946</v>
      </c>
      <c r="Z363" s="47">
        <v>75096.651363391211</v>
      </c>
      <c r="AA363" s="47">
        <v>5241.465163951505</v>
      </c>
      <c r="AB363" s="47">
        <v>1679.0062919697946</v>
      </c>
      <c r="AC363" s="50">
        <f t="shared" si="21"/>
        <v>164034.24564045714</v>
      </c>
      <c r="AD363" s="51">
        <f t="shared" si="22"/>
        <v>440735.00650247675</v>
      </c>
      <c r="AE363" s="51">
        <f t="shared" si="23"/>
        <v>2296479.434359543</v>
      </c>
    </row>
    <row r="364" spans="1:31" x14ac:dyDescent="0.25">
      <c r="A364" s="53">
        <v>361</v>
      </c>
      <c r="B364" s="42">
        <v>17111626000178</v>
      </c>
      <c r="C364" s="54" t="s">
        <v>1031</v>
      </c>
      <c r="D364" s="41" t="s">
        <v>892</v>
      </c>
      <c r="E364" s="41" t="str">
        <f>VLOOKUP(A364,'[1]Acordo início'!$A$3:$F$855,6,FALSE)</f>
        <v>S</v>
      </c>
      <c r="F364" s="44">
        <v>409640.86210796103</v>
      </c>
      <c r="G364" s="45">
        <v>340973.9</v>
      </c>
      <c r="H364" s="46">
        <v>0</v>
      </c>
      <c r="I364" s="46">
        <v>0</v>
      </c>
      <c r="J364" s="46">
        <v>0</v>
      </c>
      <c r="K364" s="47">
        <v>0</v>
      </c>
      <c r="L364" s="47">
        <v>0</v>
      </c>
      <c r="M364" s="47">
        <v>0</v>
      </c>
      <c r="N364" s="48">
        <v>409640.86210796103</v>
      </c>
      <c r="O364" s="48">
        <v>143187.48000000001</v>
      </c>
      <c r="P364" s="48">
        <v>33093.39</v>
      </c>
      <c r="Q364" s="48">
        <v>340973.9</v>
      </c>
      <c r="R364" s="49">
        <v>0</v>
      </c>
      <c r="S364" s="49">
        <v>18770.650000000001</v>
      </c>
      <c r="T364" s="91">
        <v>0</v>
      </c>
      <c r="U364" s="91">
        <v>18770.654614813684</v>
      </c>
      <c r="V364" s="50">
        <f t="shared" si="20"/>
        <v>37541.304614813685</v>
      </c>
      <c r="W364" s="47">
        <v>10406.76918834135</v>
      </c>
      <c r="X364" s="47">
        <v>726.35353478937168</v>
      </c>
      <c r="Y364" s="47">
        <v>232.67390261284191</v>
      </c>
      <c r="Z364" s="47">
        <v>10406.769188087455</v>
      </c>
      <c r="AA364" s="47">
        <v>726.35353478937168</v>
      </c>
      <c r="AB364" s="47">
        <v>232.67390261284191</v>
      </c>
      <c r="AC364" s="50">
        <f t="shared" si="21"/>
        <v>22731.593251233229</v>
      </c>
      <c r="AD364" s="51">
        <f t="shared" si="22"/>
        <v>372099.55749314732</v>
      </c>
      <c r="AE364" s="51">
        <f t="shared" si="23"/>
        <v>318242.3067487668</v>
      </c>
    </row>
    <row r="365" spans="1:31" x14ac:dyDescent="0.25">
      <c r="A365" s="53">
        <v>362</v>
      </c>
      <c r="B365" s="42">
        <v>18401059000157</v>
      </c>
      <c r="C365" s="54" t="s">
        <v>1032</v>
      </c>
      <c r="D365" s="41" t="s">
        <v>894</v>
      </c>
      <c r="E365" s="41" t="str">
        <f>VLOOKUP(A365,'[1]Acordo início'!$A$3:$F$855,6,FALSE)</f>
        <v>S</v>
      </c>
      <c r="F365" s="44">
        <v>3379070.9681297573</v>
      </c>
      <c r="G365" s="45">
        <v>7613849.8200000003</v>
      </c>
      <c r="H365" s="46">
        <v>0</v>
      </c>
      <c r="I365" s="46">
        <v>0</v>
      </c>
      <c r="J365" s="46">
        <v>0</v>
      </c>
      <c r="K365" s="47">
        <v>0</v>
      </c>
      <c r="L365" s="47">
        <v>0</v>
      </c>
      <c r="M365" s="47">
        <v>0</v>
      </c>
      <c r="N365" s="48">
        <v>3379070.9681297573</v>
      </c>
      <c r="O365" s="48">
        <v>2285470.8000000003</v>
      </c>
      <c r="P365" s="48">
        <v>2016018.2499999998</v>
      </c>
      <c r="Q365" s="48">
        <v>7613849.8200000003</v>
      </c>
      <c r="R365" s="49">
        <v>0</v>
      </c>
      <c r="S365" s="49">
        <v>154836.54</v>
      </c>
      <c r="T365" s="91">
        <v>0</v>
      </c>
      <c r="U365" s="91">
        <v>154836.54080630132</v>
      </c>
      <c r="V365" s="50">
        <f t="shared" si="20"/>
        <v>309673.08080630132</v>
      </c>
      <c r="W365" s="47">
        <v>232380.18503884866</v>
      </c>
      <c r="X365" s="47">
        <v>16219.267071577866</v>
      </c>
      <c r="Y365" s="47">
        <v>5195.541821323015</v>
      </c>
      <c r="Z365" s="47">
        <v>232380.18503317927</v>
      </c>
      <c r="AA365" s="47">
        <v>16219.267071577866</v>
      </c>
      <c r="AB365" s="47">
        <v>5195.541821323015</v>
      </c>
      <c r="AC365" s="50">
        <f t="shared" si="21"/>
        <v>507589.98785782966</v>
      </c>
      <c r="AD365" s="51">
        <f t="shared" si="22"/>
        <v>3069397.8873234559</v>
      </c>
      <c r="AE365" s="51">
        <f t="shared" si="23"/>
        <v>7106259.8321421705</v>
      </c>
    </row>
    <row r="366" spans="1:31" x14ac:dyDescent="0.25">
      <c r="A366" s="53">
        <v>363</v>
      </c>
      <c r="B366" s="42">
        <v>16930299000113</v>
      </c>
      <c r="C366" s="54" t="s">
        <v>1033</v>
      </c>
      <c r="D366" s="41" t="s">
        <v>892</v>
      </c>
      <c r="E366" s="41" t="str">
        <f>VLOOKUP(A366,'[1]Acordo início'!$A$3:$F$855,6,FALSE)</f>
        <v>S</v>
      </c>
      <c r="F366" s="44">
        <v>3648504.0765555804</v>
      </c>
      <c r="G366" s="45">
        <v>3428077.68</v>
      </c>
      <c r="H366" s="46">
        <v>0</v>
      </c>
      <c r="I366" s="46">
        <v>0</v>
      </c>
      <c r="J366" s="46">
        <v>0</v>
      </c>
      <c r="K366" s="47">
        <v>0</v>
      </c>
      <c r="L366" s="47">
        <v>0</v>
      </c>
      <c r="M366" s="47">
        <v>0</v>
      </c>
      <c r="N366" s="48">
        <v>3648504.0765555804</v>
      </c>
      <c r="O366" s="48">
        <v>1627257.0300000003</v>
      </c>
      <c r="P366" s="48">
        <v>843307.63</v>
      </c>
      <c r="Q366" s="48">
        <v>3428077.68</v>
      </c>
      <c r="R366" s="49">
        <v>0</v>
      </c>
      <c r="S366" s="49">
        <v>167182.56</v>
      </c>
      <c r="T366" s="91">
        <v>0</v>
      </c>
      <c r="U366" s="91">
        <v>167182.5645746135</v>
      </c>
      <c r="V366" s="50">
        <f t="shared" si="20"/>
        <v>334365.12457461352</v>
      </c>
      <c r="W366" s="47">
        <v>104627.40192936346</v>
      </c>
      <c r="X366" s="47">
        <v>7302.6010139976916</v>
      </c>
      <c r="Y366" s="47">
        <v>2339.252988758501</v>
      </c>
      <c r="Z366" s="47">
        <v>104627.40192681087</v>
      </c>
      <c r="AA366" s="47">
        <v>7302.6010139976916</v>
      </c>
      <c r="AB366" s="47">
        <v>2339.252988758501</v>
      </c>
      <c r="AC366" s="50">
        <f t="shared" si="21"/>
        <v>228538.51186168671</v>
      </c>
      <c r="AD366" s="51">
        <f t="shared" si="22"/>
        <v>3314138.9519809671</v>
      </c>
      <c r="AE366" s="51">
        <f t="shared" si="23"/>
        <v>3199539.1681383136</v>
      </c>
    </row>
    <row r="367" spans="1:31" x14ac:dyDescent="0.25">
      <c r="A367" s="53">
        <v>364</v>
      </c>
      <c r="B367" s="42">
        <v>17694878000177</v>
      </c>
      <c r="C367" s="54" t="s">
        <v>1034</v>
      </c>
      <c r="D367" s="41" t="s">
        <v>892</v>
      </c>
      <c r="E367" s="41" t="str">
        <f>VLOOKUP(A367,'[1]Acordo início'!$A$3:$F$855,6,FALSE)</f>
        <v>S</v>
      </c>
      <c r="F367" s="44">
        <v>355015.54555869708</v>
      </c>
      <c r="G367" s="45">
        <v>879686.47</v>
      </c>
      <c r="H367" s="46">
        <v>0</v>
      </c>
      <c r="I367" s="46">
        <v>0</v>
      </c>
      <c r="J367" s="46">
        <v>0</v>
      </c>
      <c r="K367" s="47">
        <v>0</v>
      </c>
      <c r="L367" s="47">
        <v>0</v>
      </c>
      <c r="M367" s="47">
        <v>0</v>
      </c>
      <c r="N367" s="48">
        <v>355015.54555869708</v>
      </c>
      <c r="O367" s="48">
        <v>136181.46000000002</v>
      </c>
      <c r="P367" s="48">
        <v>22853.27</v>
      </c>
      <c r="Q367" s="48">
        <v>879686.47</v>
      </c>
      <c r="R367" s="49">
        <v>0</v>
      </c>
      <c r="S367" s="49">
        <v>16267.6</v>
      </c>
      <c r="T367" s="91">
        <v>0</v>
      </c>
      <c r="U367" s="91">
        <v>16267.601220934077</v>
      </c>
      <c r="V367" s="50">
        <f t="shared" si="20"/>
        <v>32535.201220934076</v>
      </c>
      <c r="W367" s="47">
        <v>26848.665074512919</v>
      </c>
      <c r="X367" s="47">
        <v>1873.9363224367439</v>
      </c>
      <c r="Y367" s="47">
        <v>600.28079510310397</v>
      </c>
      <c r="Z367" s="47">
        <v>26848.66507385789</v>
      </c>
      <c r="AA367" s="47">
        <v>1873.9363224367439</v>
      </c>
      <c r="AB367" s="47">
        <v>600.28079510310397</v>
      </c>
      <c r="AC367" s="50">
        <f t="shared" si="21"/>
        <v>58645.764383450507</v>
      </c>
      <c r="AD367" s="51">
        <f t="shared" si="22"/>
        <v>322480.34433776303</v>
      </c>
      <c r="AE367" s="51">
        <f t="shared" si="23"/>
        <v>821040.70561654947</v>
      </c>
    </row>
    <row r="368" spans="1:31" x14ac:dyDescent="0.25">
      <c r="A368" s="53">
        <v>365</v>
      </c>
      <c r="B368" s="42">
        <v>18349928000141</v>
      </c>
      <c r="C368" s="54" t="s">
        <v>1035</v>
      </c>
      <c r="D368" s="41" t="s">
        <v>892</v>
      </c>
      <c r="E368" s="41" t="str">
        <f>VLOOKUP(A368,'[1]Acordo início'!$A$3:$F$855,6,FALSE)</f>
        <v>S</v>
      </c>
      <c r="F368" s="44">
        <v>297004.3601671115</v>
      </c>
      <c r="G368" s="45">
        <v>757922.28</v>
      </c>
      <c r="H368" s="46">
        <v>0</v>
      </c>
      <c r="I368" s="46">
        <v>0</v>
      </c>
      <c r="J368" s="46">
        <v>0</v>
      </c>
      <c r="K368" s="47">
        <v>0</v>
      </c>
      <c r="L368" s="47">
        <v>0</v>
      </c>
      <c r="M368" s="47">
        <v>0</v>
      </c>
      <c r="N368" s="48">
        <v>297004.3601671115</v>
      </c>
      <c r="O368" s="48">
        <v>116157.26999999999</v>
      </c>
      <c r="P368" s="48">
        <v>33650.720000000001</v>
      </c>
      <c r="Q368" s="48">
        <v>757922.28</v>
      </c>
      <c r="R368" s="49">
        <v>0</v>
      </c>
      <c r="S368" s="49">
        <v>13609.4</v>
      </c>
      <c r="T368" s="91">
        <v>0</v>
      </c>
      <c r="U368" s="91">
        <v>13609.399792546308</v>
      </c>
      <c r="V368" s="50">
        <f t="shared" si="20"/>
        <v>27218.799792546306</v>
      </c>
      <c r="W368" s="47">
        <v>23132.334325853135</v>
      </c>
      <c r="X368" s="47">
        <v>1614.5503471275617</v>
      </c>
      <c r="Y368" s="47">
        <v>517.19130180873083</v>
      </c>
      <c r="Z368" s="47">
        <v>23132.334325288772</v>
      </c>
      <c r="AA368" s="47">
        <v>1614.5503471275617</v>
      </c>
      <c r="AB368" s="47">
        <v>517.19130180873083</v>
      </c>
      <c r="AC368" s="50">
        <f t="shared" si="21"/>
        <v>50528.151949014493</v>
      </c>
      <c r="AD368" s="51">
        <f t="shared" si="22"/>
        <v>269785.56037456519</v>
      </c>
      <c r="AE368" s="51">
        <f t="shared" si="23"/>
        <v>707394.12805098551</v>
      </c>
    </row>
    <row r="369" spans="1:31" x14ac:dyDescent="0.25">
      <c r="A369" s="53">
        <v>366</v>
      </c>
      <c r="B369" s="42">
        <v>18302307000102</v>
      </c>
      <c r="C369" s="54" t="s">
        <v>1036</v>
      </c>
      <c r="D369" s="41" t="s">
        <v>894</v>
      </c>
      <c r="E369" s="41" t="str">
        <f>VLOOKUP(A369,'[1]Acordo início'!$A$3:$F$855,6,FALSE)</f>
        <v>S</v>
      </c>
      <c r="F369" s="44">
        <v>313393.86075147497</v>
      </c>
      <c r="G369" s="45">
        <v>550615.61</v>
      </c>
      <c r="H369" s="46">
        <v>0</v>
      </c>
      <c r="I369" s="46">
        <v>0</v>
      </c>
      <c r="J369" s="46">
        <v>0</v>
      </c>
      <c r="K369" s="47">
        <v>0</v>
      </c>
      <c r="L369" s="47">
        <v>0</v>
      </c>
      <c r="M369" s="47">
        <v>0</v>
      </c>
      <c r="N369" s="48">
        <v>313393.86075147497</v>
      </c>
      <c r="O369" s="48">
        <v>137021.4</v>
      </c>
      <c r="P369" s="48">
        <v>83346.179999999993</v>
      </c>
      <c r="Q369" s="48">
        <v>550615.61</v>
      </c>
      <c r="R369" s="49">
        <v>0</v>
      </c>
      <c r="S369" s="49">
        <v>14360.4</v>
      </c>
      <c r="T369" s="91">
        <v>0</v>
      </c>
      <c r="U369" s="91">
        <v>14360.403130434255</v>
      </c>
      <c r="V369" s="50">
        <f t="shared" si="20"/>
        <v>28720.803130434255</v>
      </c>
      <c r="W369" s="47">
        <v>16805.185426628337</v>
      </c>
      <c r="X369" s="47">
        <v>1172.939037707996</v>
      </c>
      <c r="Y369" s="47">
        <v>375.7292975928176</v>
      </c>
      <c r="Z369" s="47">
        <v>16805.185426218341</v>
      </c>
      <c r="AA369" s="47">
        <v>1172.939037707996</v>
      </c>
      <c r="AB369" s="47">
        <v>375.7292975928176</v>
      </c>
      <c r="AC369" s="50">
        <f t="shared" si="21"/>
        <v>36707.707523448305</v>
      </c>
      <c r="AD369" s="51">
        <f t="shared" si="22"/>
        <v>284673.05762104073</v>
      </c>
      <c r="AE369" s="51">
        <f t="shared" si="23"/>
        <v>513907.90247655171</v>
      </c>
    </row>
    <row r="370" spans="1:31" x14ac:dyDescent="0.25">
      <c r="A370" s="53">
        <v>367</v>
      </c>
      <c r="B370" s="42">
        <v>18338178000102</v>
      </c>
      <c r="C370" s="54" t="s">
        <v>366</v>
      </c>
      <c r="D370" s="41" t="s">
        <v>892</v>
      </c>
      <c r="E370" s="41" t="str">
        <f>VLOOKUP(A370,'[1]Acordo início'!$A$3:$F$855,6,FALSE)</f>
        <v>S</v>
      </c>
      <c r="F370" s="44">
        <v>-4.0622241795063019E-4</v>
      </c>
      <c r="G370" s="45">
        <v>48782333.539999999</v>
      </c>
      <c r="H370" s="46">
        <v>0</v>
      </c>
      <c r="I370" s="46">
        <v>0</v>
      </c>
      <c r="J370" s="46">
        <v>0</v>
      </c>
      <c r="K370" s="47">
        <v>0</v>
      </c>
      <c r="L370" s="47">
        <v>0</v>
      </c>
      <c r="M370" s="47">
        <v>0</v>
      </c>
      <c r="N370" s="48">
        <v>-4.0622241795063019E-4</v>
      </c>
      <c r="O370" s="48">
        <v>0</v>
      </c>
      <c r="P370" s="48">
        <v>16552522.909999998</v>
      </c>
      <c r="Q370" s="48">
        <v>48782333.539999999</v>
      </c>
      <c r="R370" s="49">
        <v>0</v>
      </c>
      <c r="S370" s="49">
        <v>0</v>
      </c>
      <c r="T370" s="91">
        <v>0</v>
      </c>
      <c r="U370" s="91">
        <v>-1.8614013906982213E-5</v>
      </c>
      <c r="V370" s="50">
        <f t="shared" si="20"/>
        <v>-1.8614013906982213E-5</v>
      </c>
      <c r="W370" s="47">
        <v>1488871.9855100093</v>
      </c>
      <c r="X370" s="47">
        <v>103917.69145179134</v>
      </c>
      <c r="Y370" s="47">
        <v>33288.107873828783</v>
      </c>
      <c r="Z370" s="47">
        <v>1488871.9854736852</v>
      </c>
      <c r="AA370" s="47">
        <v>103917.69145179134</v>
      </c>
      <c r="AB370" s="47">
        <v>33288.107873828783</v>
      </c>
      <c r="AC370" s="50">
        <f t="shared" si="21"/>
        <v>3252155.5696349349</v>
      </c>
      <c r="AD370" s="51">
        <f t="shared" si="22"/>
        <v>-3.8760840404364799E-4</v>
      </c>
      <c r="AE370" s="51">
        <f t="shared" si="23"/>
        <v>45530177.970365062</v>
      </c>
    </row>
    <row r="371" spans="1:31" x14ac:dyDescent="0.25">
      <c r="A371" s="53">
        <v>368</v>
      </c>
      <c r="B371" s="42">
        <v>18017368000128</v>
      </c>
      <c r="C371" s="54" t="s">
        <v>367</v>
      </c>
      <c r="D371" s="41" t="s">
        <v>892</v>
      </c>
      <c r="E371" s="41" t="str">
        <f>VLOOKUP(A371,'[1]Acordo início'!$A$3:$F$855,6,FALSE)</f>
        <v>S</v>
      </c>
      <c r="F371" s="44">
        <v>258021.50122348149</v>
      </c>
      <c r="G371" s="45">
        <v>540648.93999999994</v>
      </c>
      <c r="H371" s="46">
        <v>0</v>
      </c>
      <c r="I371" s="46">
        <v>0</v>
      </c>
      <c r="J371" s="46">
        <v>0</v>
      </c>
      <c r="K371" s="47">
        <v>0</v>
      </c>
      <c r="L371" s="47">
        <v>0</v>
      </c>
      <c r="M371" s="47">
        <v>0</v>
      </c>
      <c r="N371" s="48">
        <v>258021.50122348149</v>
      </c>
      <c r="O371" s="48">
        <v>100585.70999999999</v>
      </c>
      <c r="P371" s="48">
        <v>12257.860000000002</v>
      </c>
      <c r="Q371" s="48">
        <v>540648.93999999994</v>
      </c>
      <c r="R371" s="49">
        <v>0</v>
      </c>
      <c r="S371" s="49">
        <v>11823.12</v>
      </c>
      <c r="T371" s="91">
        <v>0</v>
      </c>
      <c r="U371" s="91">
        <v>11823.118567173751</v>
      </c>
      <c r="V371" s="50">
        <f t="shared" si="20"/>
        <v>23646.23856717375</v>
      </c>
      <c r="W371" s="47">
        <v>16500.995520789395</v>
      </c>
      <c r="X371" s="47">
        <v>1151.7077209222937</v>
      </c>
      <c r="Y371" s="47">
        <v>368.92823847004286</v>
      </c>
      <c r="Z371" s="47">
        <v>16500.995520386819</v>
      </c>
      <c r="AA371" s="47">
        <v>1151.7077209222937</v>
      </c>
      <c r="AB371" s="47">
        <v>368.92823847004286</v>
      </c>
      <c r="AC371" s="50">
        <f t="shared" si="21"/>
        <v>36043.262959960884</v>
      </c>
      <c r="AD371" s="51">
        <f t="shared" si="22"/>
        <v>234375.26265630775</v>
      </c>
      <c r="AE371" s="51">
        <f t="shared" si="23"/>
        <v>504605.67704003904</v>
      </c>
    </row>
    <row r="372" spans="1:31" x14ac:dyDescent="0.25">
      <c r="A372" s="53">
        <v>369</v>
      </c>
      <c r="B372" s="42">
        <v>18668368000198</v>
      </c>
      <c r="C372" s="54" t="s">
        <v>368</v>
      </c>
      <c r="D372" s="41" t="s">
        <v>892</v>
      </c>
      <c r="E372" s="41" t="str">
        <f>VLOOKUP(A372,'[1]Acordo início'!$A$3:$F$855,6,FALSE)</f>
        <v>S</v>
      </c>
      <c r="F372" s="44">
        <v>677447.2068591913</v>
      </c>
      <c r="G372" s="45">
        <v>1389581.13</v>
      </c>
      <c r="H372" s="46">
        <v>0</v>
      </c>
      <c r="I372" s="46">
        <v>0</v>
      </c>
      <c r="J372" s="46">
        <v>0</v>
      </c>
      <c r="K372" s="47">
        <v>0</v>
      </c>
      <c r="L372" s="47">
        <v>0</v>
      </c>
      <c r="M372" s="47">
        <v>0</v>
      </c>
      <c r="N372" s="48">
        <v>677447.2068591913</v>
      </c>
      <c r="O372" s="48">
        <v>276915.21000000002</v>
      </c>
      <c r="P372" s="48">
        <v>290009.84999999998</v>
      </c>
      <c r="Q372" s="48">
        <v>1389581.13</v>
      </c>
      <c r="R372" s="49">
        <v>0</v>
      </c>
      <c r="S372" s="49">
        <v>31042.14</v>
      </c>
      <c r="T372" s="91">
        <v>0</v>
      </c>
      <c r="U372" s="91">
        <v>31042.136456525608</v>
      </c>
      <c r="V372" s="50">
        <f t="shared" si="20"/>
        <v>62084.276456525608</v>
      </c>
      <c r="W372" s="47">
        <v>42411.01778363507</v>
      </c>
      <c r="X372" s="47">
        <v>2960.1302886268832</v>
      </c>
      <c r="Y372" s="47">
        <v>948.22291557652807</v>
      </c>
      <c r="Z372" s="47">
        <v>42411.017782600364</v>
      </c>
      <c r="AA372" s="47">
        <v>2960.1302886268832</v>
      </c>
      <c r="AB372" s="47">
        <v>948.22291557652807</v>
      </c>
      <c r="AC372" s="50">
        <f t="shared" si="21"/>
        <v>92638.741974642253</v>
      </c>
      <c r="AD372" s="51">
        <f t="shared" si="22"/>
        <v>615362.93040266563</v>
      </c>
      <c r="AE372" s="51">
        <f t="shared" si="23"/>
        <v>1296942.3880253576</v>
      </c>
    </row>
    <row r="373" spans="1:31" x14ac:dyDescent="0.25">
      <c r="A373" s="53">
        <v>370</v>
      </c>
      <c r="B373" s="42">
        <v>18404863000190</v>
      </c>
      <c r="C373" s="54" t="s">
        <v>369</v>
      </c>
      <c r="D373" s="41" t="s">
        <v>892</v>
      </c>
      <c r="E373" s="41" t="str">
        <f>VLOOKUP(A373,'[1]Acordo início'!$A$3:$F$855,6,FALSE)</f>
        <v>S</v>
      </c>
      <c r="F373" s="44">
        <v>436887.88203173043</v>
      </c>
      <c r="G373" s="45">
        <v>1791835.79</v>
      </c>
      <c r="H373" s="46">
        <v>0</v>
      </c>
      <c r="I373" s="46">
        <v>0</v>
      </c>
      <c r="J373" s="46">
        <v>0</v>
      </c>
      <c r="K373" s="47">
        <v>0</v>
      </c>
      <c r="L373" s="47">
        <v>0</v>
      </c>
      <c r="M373" s="47">
        <v>0</v>
      </c>
      <c r="N373" s="48">
        <v>436887.88203173043</v>
      </c>
      <c r="O373" s="48">
        <v>170247.84</v>
      </c>
      <c r="P373" s="48">
        <v>66650.41</v>
      </c>
      <c r="Q373" s="48">
        <v>1791835.79</v>
      </c>
      <c r="R373" s="49">
        <v>0</v>
      </c>
      <c r="S373" s="49">
        <v>20019.169999999998</v>
      </c>
      <c r="T373" s="91">
        <v>0</v>
      </c>
      <c r="U373" s="91">
        <v>20019.173616653959</v>
      </c>
      <c r="V373" s="50">
        <f t="shared" si="20"/>
        <v>40038.343616653961</v>
      </c>
      <c r="W373" s="47">
        <v>54688.119900457888</v>
      </c>
      <c r="X373" s="47">
        <v>3817.0260608051094</v>
      </c>
      <c r="Y373" s="47">
        <v>1222.7136062606012</v>
      </c>
      <c r="Z373" s="47">
        <v>54688.11989912366</v>
      </c>
      <c r="AA373" s="47">
        <v>3817.0260608051094</v>
      </c>
      <c r="AB373" s="47">
        <v>1222.7136062606012</v>
      </c>
      <c r="AC373" s="50">
        <f t="shared" si="21"/>
        <v>119455.71913371296</v>
      </c>
      <c r="AD373" s="51">
        <f t="shared" si="22"/>
        <v>396849.53841507644</v>
      </c>
      <c r="AE373" s="51">
        <f t="shared" si="23"/>
        <v>1672380.070866287</v>
      </c>
    </row>
    <row r="374" spans="1:31" x14ac:dyDescent="0.25">
      <c r="A374" s="53">
        <v>371</v>
      </c>
      <c r="B374" s="42">
        <v>18192260000171</v>
      </c>
      <c r="C374" s="54" t="s">
        <v>370</v>
      </c>
      <c r="D374" s="41" t="s">
        <v>892</v>
      </c>
      <c r="E374" s="41" t="str">
        <f>VLOOKUP(A374,'[1]Acordo início'!$A$3:$F$855,6,FALSE)</f>
        <v>S</v>
      </c>
      <c r="F374" s="44">
        <v>662798.26984483679</v>
      </c>
      <c r="G374" s="45">
        <v>606201.14</v>
      </c>
      <c r="H374" s="46">
        <v>0</v>
      </c>
      <c r="I374" s="46">
        <v>0</v>
      </c>
      <c r="J374" s="46">
        <v>0</v>
      </c>
      <c r="K374" s="47">
        <v>0</v>
      </c>
      <c r="L374" s="47">
        <v>0</v>
      </c>
      <c r="M374" s="47">
        <v>0</v>
      </c>
      <c r="N374" s="48">
        <v>662798.26984483679</v>
      </c>
      <c r="O374" s="48">
        <v>355630.52999999997</v>
      </c>
      <c r="P374" s="48">
        <v>109009.04999999999</v>
      </c>
      <c r="Q374" s="48">
        <v>606201.14</v>
      </c>
      <c r="R374" s="49">
        <v>0</v>
      </c>
      <c r="S374" s="49">
        <v>30370.89</v>
      </c>
      <c r="T374" s="91">
        <v>0</v>
      </c>
      <c r="U374" s="91">
        <v>30370.889609334525</v>
      </c>
      <c r="V374" s="50">
        <f t="shared" si="20"/>
        <v>60741.779609334524</v>
      </c>
      <c r="W374" s="47">
        <v>18501.695723536457</v>
      </c>
      <c r="X374" s="47">
        <v>1291.3491060648769</v>
      </c>
      <c r="Y374" s="47">
        <v>413.65977000559116</v>
      </c>
      <c r="Z374" s="47">
        <v>18501.695723085071</v>
      </c>
      <c r="AA374" s="47">
        <v>1291.3491060648769</v>
      </c>
      <c r="AB374" s="47">
        <v>413.65977000559116</v>
      </c>
      <c r="AC374" s="50">
        <f t="shared" si="21"/>
        <v>40413.409198762463</v>
      </c>
      <c r="AD374" s="51">
        <f t="shared" si="22"/>
        <v>602056.49023550225</v>
      </c>
      <c r="AE374" s="51">
        <f t="shared" si="23"/>
        <v>565787.73080123751</v>
      </c>
    </row>
    <row r="375" spans="1:31" x14ac:dyDescent="0.25">
      <c r="A375" s="53">
        <v>372</v>
      </c>
      <c r="B375" s="42">
        <v>18318618000160</v>
      </c>
      <c r="C375" s="54" t="s">
        <v>371</v>
      </c>
      <c r="D375" s="41" t="s">
        <v>892</v>
      </c>
      <c r="E375" s="41" t="str">
        <f>VLOOKUP(A375,'[1]Acordo início'!$A$3:$F$855,6,FALSE)</f>
        <v>S</v>
      </c>
      <c r="F375" s="44">
        <v>3048839.1911911499</v>
      </c>
      <c r="G375" s="45">
        <v>3455073.1</v>
      </c>
      <c r="H375" s="46">
        <v>0</v>
      </c>
      <c r="I375" s="46">
        <v>0</v>
      </c>
      <c r="J375" s="46">
        <v>0</v>
      </c>
      <c r="K375" s="47">
        <v>0</v>
      </c>
      <c r="L375" s="47">
        <v>0</v>
      </c>
      <c r="M375" s="47">
        <v>0</v>
      </c>
      <c r="N375" s="48">
        <v>3048839.1911911499</v>
      </c>
      <c r="O375" s="48">
        <v>1322051.3999999999</v>
      </c>
      <c r="P375" s="48">
        <v>1249374.5600000003</v>
      </c>
      <c r="Q375" s="48">
        <v>3455073.1</v>
      </c>
      <c r="R375" s="49">
        <v>0</v>
      </c>
      <c r="S375" s="49">
        <v>139704.59</v>
      </c>
      <c r="T375" s="91">
        <v>0</v>
      </c>
      <c r="U375" s="91">
        <v>139704.58693858114</v>
      </c>
      <c r="V375" s="50">
        <f t="shared" si="20"/>
        <v>279409.17693858116</v>
      </c>
      <c r="W375" s="47">
        <v>105451.32174407518</v>
      </c>
      <c r="X375" s="47">
        <v>7360.1075329727937</v>
      </c>
      <c r="Y375" s="47">
        <v>2357.674137076443</v>
      </c>
      <c r="Z375" s="47">
        <v>105451.32174150247</v>
      </c>
      <c r="AA375" s="47">
        <v>7360.1075329727937</v>
      </c>
      <c r="AB375" s="47">
        <v>2357.674137076443</v>
      </c>
      <c r="AC375" s="50">
        <f t="shared" si="21"/>
        <v>230338.20682567611</v>
      </c>
      <c r="AD375" s="51">
        <f t="shared" si="22"/>
        <v>2769430.0142525686</v>
      </c>
      <c r="AE375" s="51">
        <f t="shared" si="23"/>
        <v>3224734.8931743242</v>
      </c>
    </row>
    <row r="376" spans="1:31" x14ac:dyDescent="0.25">
      <c r="A376" s="53">
        <v>373</v>
      </c>
      <c r="B376" s="42">
        <v>16901381000110</v>
      </c>
      <c r="C376" s="54" t="s">
        <v>372</v>
      </c>
      <c r="D376" s="41" t="s">
        <v>892</v>
      </c>
      <c r="E376" s="41" t="str">
        <f>VLOOKUP(A376,'[1]Acordo início'!$A$3:$F$855,6,FALSE)</f>
        <v>S</v>
      </c>
      <c r="F376" s="44">
        <v>251071.62250586532</v>
      </c>
      <c r="G376" s="45">
        <v>587691.61</v>
      </c>
      <c r="H376" s="46">
        <v>0</v>
      </c>
      <c r="I376" s="46">
        <v>0</v>
      </c>
      <c r="J376" s="46">
        <v>0</v>
      </c>
      <c r="K376" s="47">
        <v>0</v>
      </c>
      <c r="L376" s="47">
        <v>0</v>
      </c>
      <c r="M376" s="47">
        <v>0</v>
      </c>
      <c r="N376" s="48">
        <v>251071.62250586532</v>
      </c>
      <c r="O376" s="48">
        <v>101084.52</v>
      </c>
      <c r="P376" s="48">
        <v>23572.48</v>
      </c>
      <c r="Q376" s="48">
        <v>587691.61</v>
      </c>
      <c r="R376" s="49">
        <v>0</v>
      </c>
      <c r="S376" s="49">
        <v>11504.66</v>
      </c>
      <c r="T376" s="91">
        <v>0</v>
      </c>
      <c r="U376" s="91">
        <v>11504.659680157651</v>
      </c>
      <c r="V376" s="50">
        <f t="shared" si="20"/>
        <v>23009.319680157649</v>
      </c>
      <c r="W376" s="47">
        <v>17936.7717200447</v>
      </c>
      <c r="X376" s="47">
        <v>1251.9195252413399</v>
      </c>
      <c r="Y376" s="47">
        <v>401.02923403489314</v>
      </c>
      <c r="Z376" s="47">
        <v>17936.771719607099</v>
      </c>
      <c r="AA376" s="47">
        <v>1251.9195252413399</v>
      </c>
      <c r="AB376" s="47">
        <v>401.02923403489314</v>
      </c>
      <c r="AC376" s="50">
        <f t="shared" si="21"/>
        <v>39179.440958204264</v>
      </c>
      <c r="AD376" s="51">
        <f t="shared" si="22"/>
        <v>228062.30282570768</v>
      </c>
      <c r="AE376" s="51">
        <f t="shared" si="23"/>
        <v>548512.16904179577</v>
      </c>
    </row>
    <row r="377" spans="1:31" x14ac:dyDescent="0.25">
      <c r="A377" s="53">
        <v>374</v>
      </c>
      <c r="B377" s="42">
        <v>18557595000146</v>
      </c>
      <c r="C377" s="54" t="s">
        <v>373</v>
      </c>
      <c r="D377" s="41" t="s">
        <v>892</v>
      </c>
      <c r="E377" s="41" t="str">
        <f>VLOOKUP(A377,'[1]Acordo início'!$A$3:$F$855,6,FALSE)</f>
        <v>S</v>
      </c>
      <c r="F377" s="44">
        <v>-2.9004284006077796E-3</v>
      </c>
      <c r="G377" s="45">
        <v>2625504.73</v>
      </c>
      <c r="H377" s="46">
        <v>0</v>
      </c>
      <c r="I377" s="46">
        <v>0</v>
      </c>
      <c r="J377" s="46">
        <v>0</v>
      </c>
      <c r="K377" s="47">
        <v>0</v>
      </c>
      <c r="L377" s="47">
        <v>0</v>
      </c>
      <c r="M377" s="47">
        <v>0</v>
      </c>
      <c r="N377" s="48">
        <v>-2.9004284006077796E-3</v>
      </c>
      <c r="O377" s="48">
        <v>0</v>
      </c>
      <c r="P377" s="48">
        <v>260267.57</v>
      </c>
      <c r="Q377" s="48">
        <v>2625504.73</v>
      </c>
      <c r="R377" s="49">
        <v>0</v>
      </c>
      <c r="S377" s="49">
        <v>0</v>
      </c>
      <c r="T377" s="91">
        <v>0</v>
      </c>
      <c r="U377" s="91">
        <v>-1.3290407471229428E-4</v>
      </c>
      <c r="V377" s="50">
        <f t="shared" si="20"/>
        <v>-1.3290407471229428E-4</v>
      </c>
      <c r="W377" s="47">
        <v>80132.297029750058</v>
      </c>
      <c r="X377" s="47">
        <v>5592.9343819364121</v>
      </c>
      <c r="Y377" s="47">
        <v>1791.5929466496616</v>
      </c>
      <c r="Z377" s="47">
        <v>80132.297027795066</v>
      </c>
      <c r="AA377" s="47">
        <v>5592.9343819364121</v>
      </c>
      <c r="AB377" s="47">
        <v>1791.5929466496616</v>
      </c>
      <c r="AC377" s="50">
        <f t="shared" si="21"/>
        <v>175033.6487147173</v>
      </c>
      <c r="AD377" s="51">
        <f t="shared" si="22"/>
        <v>-2.7675243258954854E-3</v>
      </c>
      <c r="AE377" s="51">
        <f t="shared" si="23"/>
        <v>2450471.0812852825</v>
      </c>
    </row>
    <row r="378" spans="1:31" x14ac:dyDescent="0.25">
      <c r="A378" s="53">
        <v>375</v>
      </c>
      <c r="B378" s="42">
        <v>18602078000141</v>
      </c>
      <c r="C378" s="54" t="s">
        <v>374</v>
      </c>
      <c r="D378" s="41" t="s">
        <v>892</v>
      </c>
      <c r="E378" s="41" t="str">
        <f>VLOOKUP(A378,'[1]Acordo início'!$A$3:$F$855,6,FALSE)</f>
        <v>S</v>
      </c>
      <c r="F378" s="44">
        <v>1072021.4786200072</v>
      </c>
      <c r="G378" s="45">
        <v>2238911.98</v>
      </c>
      <c r="H378" s="46">
        <v>0</v>
      </c>
      <c r="I378" s="46">
        <v>0</v>
      </c>
      <c r="J378" s="46">
        <v>0</v>
      </c>
      <c r="K378" s="47">
        <v>0</v>
      </c>
      <c r="L378" s="47">
        <v>0</v>
      </c>
      <c r="M378" s="47">
        <v>0</v>
      </c>
      <c r="N378" s="48">
        <v>1072021.4786200072</v>
      </c>
      <c r="O378" s="48">
        <v>481253.68</v>
      </c>
      <c r="P378" s="48">
        <v>575845.29</v>
      </c>
      <c r="Q378" s="48">
        <v>2238911.98</v>
      </c>
      <c r="R378" s="49">
        <v>0</v>
      </c>
      <c r="S378" s="49">
        <v>49122.41</v>
      </c>
      <c r="T378" s="91">
        <v>0</v>
      </c>
      <c r="U378" s="91">
        <v>49122.406420321211</v>
      </c>
      <c r="V378" s="50">
        <f t="shared" si="20"/>
        <v>98244.816420321207</v>
      </c>
      <c r="W378" s="47">
        <v>68333.207450339527</v>
      </c>
      <c r="X378" s="47">
        <v>4769.4020955758615</v>
      </c>
      <c r="Y378" s="47">
        <v>1527.7896307468209</v>
      </c>
      <c r="Z378" s="47">
        <v>68333.207448672401</v>
      </c>
      <c r="AA378" s="47">
        <v>4769.4020955758615</v>
      </c>
      <c r="AB378" s="47">
        <v>1527.7896307468209</v>
      </c>
      <c r="AC378" s="50">
        <f t="shared" si="21"/>
        <v>149260.79835165729</v>
      </c>
      <c r="AD378" s="51">
        <f t="shared" si="22"/>
        <v>973776.66219968593</v>
      </c>
      <c r="AE378" s="51">
        <f t="shared" si="23"/>
        <v>2089651.1816483426</v>
      </c>
    </row>
    <row r="379" spans="1:31" x14ac:dyDescent="0.25">
      <c r="A379" s="53">
        <v>376</v>
      </c>
      <c r="B379" s="42">
        <v>73357469000156</v>
      </c>
      <c r="C379" s="54" t="s">
        <v>375</v>
      </c>
      <c r="D379" s="41" t="s">
        <v>892</v>
      </c>
      <c r="E379" s="41" t="str">
        <f>VLOOKUP(A379,'[1]Acordo início'!$A$3:$F$855,6,FALSE)</f>
        <v>S</v>
      </c>
      <c r="F379" s="44">
        <v>3989149.3445506413</v>
      </c>
      <c r="G379" s="45">
        <v>9553192.2799999993</v>
      </c>
      <c r="H379" s="46">
        <v>0</v>
      </c>
      <c r="I379" s="46">
        <v>0</v>
      </c>
      <c r="J379" s="46">
        <v>0</v>
      </c>
      <c r="K379" s="47">
        <v>0</v>
      </c>
      <c r="L379" s="47">
        <v>0</v>
      </c>
      <c r="M379" s="47">
        <v>0</v>
      </c>
      <c r="N379" s="48">
        <v>3989149.3445506413</v>
      </c>
      <c r="O379" s="48">
        <v>1492722.59</v>
      </c>
      <c r="P379" s="48">
        <v>1604421.7299999997</v>
      </c>
      <c r="Q379" s="48">
        <v>9553192.2799999993</v>
      </c>
      <c r="R379" s="49">
        <v>0</v>
      </c>
      <c r="S379" s="49">
        <v>182791.69</v>
      </c>
      <c r="T379" s="91">
        <v>0</v>
      </c>
      <c r="U379" s="91">
        <v>182791.6877436316</v>
      </c>
      <c r="V379" s="50">
        <f t="shared" si="20"/>
        <v>365583.3777436316</v>
      </c>
      <c r="W379" s="47">
        <v>291570.31485437602</v>
      </c>
      <c r="X379" s="47">
        <v>20350.51657255795</v>
      </c>
      <c r="Y379" s="47">
        <v>6518.9110871435923</v>
      </c>
      <c r="Z379" s="47">
        <v>291570.31484726258</v>
      </c>
      <c r="AA379" s="47">
        <v>20350.51657255795</v>
      </c>
      <c r="AB379" s="47">
        <v>6518.9110871435923</v>
      </c>
      <c r="AC379" s="50">
        <f t="shared" si="21"/>
        <v>636879.48502104171</v>
      </c>
      <c r="AD379" s="51">
        <f t="shared" si="22"/>
        <v>3623565.9668070097</v>
      </c>
      <c r="AE379" s="51">
        <f t="shared" si="23"/>
        <v>8916312.7949789576</v>
      </c>
    </row>
    <row r="380" spans="1:31" x14ac:dyDescent="0.25">
      <c r="A380" s="53">
        <v>377</v>
      </c>
      <c r="B380" s="42">
        <v>18392522000141</v>
      </c>
      <c r="C380" s="54" t="s">
        <v>376</v>
      </c>
      <c r="D380" s="41" t="s">
        <v>892</v>
      </c>
      <c r="E380" s="41" t="str">
        <f>VLOOKUP(A380,'[1]Acordo início'!$A$3:$F$855,6,FALSE)</f>
        <v>S</v>
      </c>
      <c r="F380" s="44">
        <v>4.5237333688419312E-3</v>
      </c>
      <c r="G380" s="45">
        <v>2523787.7799999998</v>
      </c>
      <c r="H380" s="46">
        <v>0</v>
      </c>
      <c r="I380" s="46">
        <v>0</v>
      </c>
      <c r="J380" s="46">
        <v>0</v>
      </c>
      <c r="K380" s="47">
        <v>0</v>
      </c>
      <c r="L380" s="47">
        <v>0</v>
      </c>
      <c r="M380" s="47">
        <v>0</v>
      </c>
      <c r="N380" s="48">
        <v>4.5237333688419312E-3</v>
      </c>
      <c r="O380" s="48">
        <v>0</v>
      </c>
      <c r="P380" s="48">
        <v>266922.83</v>
      </c>
      <c r="Q380" s="48">
        <v>2523787.7799999998</v>
      </c>
      <c r="R380" s="49">
        <v>0</v>
      </c>
      <c r="S380" s="49">
        <v>0</v>
      </c>
      <c r="T380" s="91">
        <v>0</v>
      </c>
      <c r="U380" s="91">
        <v>2.0728751570115694E-4</v>
      </c>
      <c r="V380" s="50">
        <f t="shared" si="20"/>
        <v>2.0728751570115694E-4</v>
      </c>
      <c r="W380" s="47">
        <v>77027.822365048269</v>
      </c>
      <c r="X380" s="47">
        <v>5376.2536709914248</v>
      </c>
      <c r="Y380" s="47">
        <v>1722.1832938817226</v>
      </c>
      <c r="Z380" s="47">
        <v>77027.82236316902</v>
      </c>
      <c r="AA380" s="47">
        <v>5376.2536709914248</v>
      </c>
      <c r="AB380" s="47">
        <v>1722.1832938817226</v>
      </c>
      <c r="AC380" s="50">
        <f t="shared" si="21"/>
        <v>168252.51865796358</v>
      </c>
      <c r="AD380" s="51">
        <f t="shared" si="22"/>
        <v>4.3164458531407745E-3</v>
      </c>
      <c r="AE380" s="51">
        <f t="shared" si="23"/>
        <v>2355535.2613420361</v>
      </c>
    </row>
    <row r="381" spans="1:31" x14ac:dyDescent="0.25">
      <c r="A381" s="53">
        <v>378</v>
      </c>
      <c r="B381" s="42">
        <v>17877200000120</v>
      </c>
      <c r="C381" s="54" t="s">
        <v>377</v>
      </c>
      <c r="D381" s="41" t="s">
        <v>892</v>
      </c>
      <c r="E381" s="41" t="str">
        <f>VLOOKUP(A381,'[1]Acordo início'!$A$3:$F$855,6,FALSE)</f>
        <v>S</v>
      </c>
      <c r="F381" s="44">
        <v>851474.60631231288</v>
      </c>
      <c r="G381" s="45">
        <v>1921573.31</v>
      </c>
      <c r="H381" s="46">
        <v>0</v>
      </c>
      <c r="I381" s="46">
        <v>0</v>
      </c>
      <c r="J381" s="46">
        <v>0</v>
      </c>
      <c r="K381" s="47">
        <v>0</v>
      </c>
      <c r="L381" s="47">
        <v>0</v>
      </c>
      <c r="M381" s="47">
        <v>0</v>
      </c>
      <c r="N381" s="48">
        <v>851474.60631231288</v>
      </c>
      <c r="O381" s="48">
        <v>347376.44</v>
      </c>
      <c r="P381" s="48">
        <v>418678.39</v>
      </c>
      <c r="Q381" s="48">
        <v>1921573.31</v>
      </c>
      <c r="R381" s="49">
        <v>0</v>
      </c>
      <c r="S381" s="49">
        <v>39016.46</v>
      </c>
      <c r="T381" s="91">
        <v>0</v>
      </c>
      <c r="U381" s="91">
        <v>39016.458627021981</v>
      </c>
      <c r="V381" s="50">
        <f t="shared" si="20"/>
        <v>78032.91862702198</v>
      </c>
      <c r="W381" s="47">
        <v>58647.802633905951</v>
      </c>
      <c r="X381" s="47">
        <v>4093.3970937388035</v>
      </c>
      <c r="Y381" s="47">
        <v>1311.2439481972888</v>
      </c>
      <c r="Z381" s="47">
        <v>58647.802632475119</v>
      </c>
      <c r="AA381" s="47">
        <v>4093.3970937388035</v>
      </c>
      <c r="AB381" s="47">
        <v>1311.2439481972888</v>
      </c>
      <c r="AC381" s="50">
        <f t="shared" si="21"/>
        <v>128104.88735025325</v>
      </c>
      <c r="AD381" s="51">
        <f t="shared" si="22"/>
        <v>773441.68768529093</v>
      </c>
      <c r="AE381" s="51">
        <f t="shared" si="23"/>
        <v>1793468.4226497468</v>
      </c>
    </row>
    <row r="382" spans="1:31" x14ac:dyDescent="0.25">
      <c r="A382" s="53">
        <v>379</v>
      </c>
      <c r="B382" s="42">
        <v>24179426000112</v>
      </c>
      <c r="C382" s="54" t="s">
        <v>378</v>
      </c>
      <c r="D382" s="41" t="s">
        <v>894</v>
      </c>
      <c r="E382" s="41" t="str">
        <f>VLOOKUP(A382,'[1]Acordo início'!$A$3:$F$855,6,FALSE)</f>
        <v>S</v>
      </c>
      <c r="F382" s="44">
        <v>189099.82273269893</v>
      </c>
      <c r="G382" s="45">
        <v>248426.28</v>
      </c>
      <c r="H382" s="46">
        <v>0</v>
      </c>
      <c r="I382" s="46">
        <v>0</v>
      </c>
      <c r="J382" s="46">
        <v>0</v>
      </c>
      <c r="K382" s="47">
        <v>0</v>
      </c>
      <c r="L382" s="47">
        <v>0</v>
      </c>
      <c r="M382" s="47">
        <v>0</v>
      </c>
      <c r="N382" s="48">
        <v>189099.82273269893</v>
      </c>
      <c r="O382" s="48">
        <v>87138.45</v>
      </c>
      <c r="P382" s="48">
        <v>34649.9</v>
      </c>
      <c r="Q382" s="48">
        <v>248426.28</v>
      </c>
      <c r="R382" s="49">
        <v>0</v>
      </c>
      <c r="S382" s="49">
        <v>8664.9699999999993</v>
      </c>
      <c r="T382" s="91">
        <v>0</v>
      </c>
      <c r="U382" s="91">
        <v>8664.9740994405602</v>
      </c>
      <c r="V382" s="50">
        <f t="shared" si="20"/>
        <v>17329.94409944056</v>
      </c>
      <c r="W382" s="47">
        <v>7582.1491708825642</v>
      </c>
      <c r="X382" s="47">
        <v>529.20563067168598</v>
      </c>
      <c r="Y382" s="47">
        <v>169.52122275935153</v>
      </c>
      <c r="Z382" s="47">
        <v>7582.1491706975821</v>
      </c>
      <c r="AA382" s="47">
        <v>529.20563067168598</v>
      </c>
      <c r="AB382" s="47">
        <v>169.52122275935153</v>
      </c>
      <c r="AC382" s="50">
        <f t="shared" si="21"/>
        <v>16561.752048442224</v>
      </c>
      <c r="AD382" s="51">
        <f t="shared" si="22"/>
        <v>171769.87863325837</v>
      </c>
      <c r="AE382" s="51">
        <f t="shared" si="23"/>
        <v>231864.52795155777</v>
      </c>
    </row>
    <row r="383" spans="1:31" x14ac:dyDescent="0.25">
      <c r="A383" s="53">
        <v>380</v>
      </c>
      <c r="B383" s="42">
        <v>17947615000122</v>
      </c>
      <c r="C383" s="54" t="s">
        <v>379</v>
      </c>
      <c r="D383" s="41" t="s">
        <v>892</v>
      </c>
      <c r="E383" s="41" t="str">
        <f>VLOOKUP(A383,'[1]Acordo início'!$A$3:$F$855,6,FALSE)</f>
        <v>S</v>
      </c>
      <c r="F383" s="44">
        <v>292511.72964781965</v>
      </c>
      <c r="G383" s="45">
        <v>913288.37</v>
      </c>
      <c r="H383" s="46">
        <v>0</v>
      </c>
      <c r="I383" s="46">
        <v>0</v>
      </c>
      <c r="J383" s="46">
        <v>0</v>
      </c>
      <c r="K383" s="47">
        <v>0</v>
      </c>
      <c r="L383" s="47">
        <v>0</v>
      </c>
      <c r="M383" s="47">
        <v>0</v>
      </c>
      <c r="N383" s="48">
        <v>292511.72964781965</v>
      </c>
      <c r="O383" s="48">
        <v>128804.10999999999</v>
      </c>
      <c r="P383" s="48">
        <v>150172.65</v>
      </c>
      <c r="Q383" s="48">
        <v>913288.37</v>
      </c>
      <c r="R383" s="49">
        <v>0</v>
      </c>
      <c r="S383" s="49">
        <v>13403.54</v>
      </c>
      <c r="T383" s="91">
        <v>0</v>
      </c>
      <c r="U383" s="91">
        <v>13403.537478528982</v>
      </c>
      <c r="V383" s="50">
        <f t="shared" si="20"/>
        <v>26807.077478528983</v>
      </c>
      <c r="W383" s="47">
        <v>27874.219502552431</v>
      </c>
      <c r="X383" s="47">
        <v>1945.5161826646342</v>
      </c>
      <c r="Y383" s="47">
        <v>623.21007764942567</v>
      </c>
      <c r="Z383" s="47">
        <v>27874.21950187238</v>
      </c>
      <c r="AA383" s="47">
        <v>1945.5161826646342</v>
      </c>
      <c r="AB383" s="47">
        <v>623.21007764942567</v>
      </c>
      <c r="AC383" s="50">
        <f t="shared" si="21"/>
        <v>60885.891525052932</v>
      </c>
      <c r="AD383" s="51">
        <f t="shared" si="22"/>
        <v>265704.6521692907</v>
      </c>
      <c r="AE383" s="51">
        <f t="shared" si="23"/>
        <v>852402.47847494704</v>
      </c>
    </row>
    <row r="384" spans="1:31" x14ac:dyDescent="0.25">
      <c r="A384" s="53">
        <v>381</v>
      </c>
      <c r="B384" s="42">
        <v>18279125000168</v>
      </c>
      <c r="C384" s="54" t="s">
        <v>380</v>
      </c>
      <c r="D384" s="41" t="s">
        <v>894</v>
      </c>
      <c r="E384" s="41" t="str">
        <f>VLOOKUP(A384,'[1]Acordo início'!$A$3:$F$855,6,FALSE)</f>
        <v>S</v>
      </c>
      <c r="F384" s="44">
        <v>686067.58523930109</v>
      </c>
      <c r="G384" s="45">
        <v>859810.08</v>
      </c>
      <c r="H384" s="46">
        <v>0</v>
      </c>
      <c r="I384" s="46">
        <v>0</v>
      </c>
      <c r="J384" s="46">
        <v>0</v>
      </c>
      <c r="K384" s="47">
        <v>0</v>
      </c>
      <c r="L384" s="47">
        <v>0</v>
      </c>
      <c r="M384" s="47">
        <v>0</v>
      </c>
      <c r="N384" s="48">
        <v>686067.58523930109</v>
      </c>
      <c r="O384" s="48">
        <v>306495.07999999996</v>
      </c>
      <c r="P384" s="48">
        <v>36982.81</v>
      </c>
      <c r="Q384" s="48">
        <v>859810.08</v>
      </c>
      <c r="R384" s="49">
        <v>0</v>
      </c>
      <c r="S384" s="49">
        <v>31437.14</v>
      </c>
      <c r="T384" s="91">
        <v>0</v>
      </c>
      <c r="U384" s="91">
        <v>31437.141350298643</v>
      </c>
      <c r="V384" s="50">
        <f t="shared" si="20"/>
        <v>62874.281350298639</v>
      </c>
      <c r="W384" s="47">
        <v>26242.023549267884</v>
      </c>
      <c r="X384" s="47">
        <v>1831.5950147516087</v>
      </c>
      <c r="Y384" s="47">
        <v>586.71754135823392</v>
      </c>
      <c r="Z384" s="47">
        <v>26242.023548627658</v>
      </c>
      <c r="AA384" s="47">
        <v>1831.5950147516087</v>
      </c>
      <c r="AB384" s="47">
        <v>586.71754135823392</v>
      </c>
      <c r="AC384" s="50">
        <f t="shared" si="21"/>
        <v>57320.672210115234</v>
      </c>
      <c r="AD384" s="51">
        <f t="shared" si="22"/>
        <v>623193.30388900242</v>
      </c>
      <c r="AE384" s="51">
        <f t="shared" si="23"/>
        <v>802489.40778988472</v>
      </c>
    </row>
    <row r="385" spans="1:31" x14ac:dyDescent="0.25">
      <c r="A385" s="53">
        <v>382</v>
      </c>
      <c r="B385" s="42">
        <v>18244376000107</v>
      </c>
      <c r="C385" s="54" t="s">
        <v>381</v>
      </c>
      <c r="D385" s="41" t="s">
        <v>892</v>
      </c>
      <c r="E385" s="41" t="str">
        <f>VLOOKUP(A385,'[1]Acordo início'!$A$3:$F$855,6,FALSE)</f>
        <v>S</v>
      </c>
      <c r="F385" s="44">
        <v>3826826.0046706209</v>
      </c>
      <c r="G385" s="45">
        <v>13267968.23</v>
      </c>
      <c r="H385" s="46">
        <v>0</v>
      </c>
      <c r="I385" s="46">
        <v>0</v>
      </c>
      <c r="J385" s="46">
        <v>0</v>
      </c>
      <c r="K385" s="47">
        <v>0</v>
      </c>
      <c r="L385" s="47">
        <v>0</v>
      </c>
      <c r="M385" s="47">
        <v>0</v>
      </c>
      <c r="N385" s="48">
        <v>3826826.0046706209</v>
      </c>
      <c r="O385" s="48">
        <v>1655992.81</v>
      </c>
      <c r="P385" s="48">
        <v>3152805.79</v>
      </c>
      <c r="Q385" s="48">
        <v>13267968.23</v>
      </c>
      <c r="R385" s="49">
        <v>0</v>
      </c>
      <c r="S385" s="49">
        <v>127560.87</v>
      </c>
      <c r="T385" s="91">
        <v>0</v>
      </c>
      <c r="U385" s="91">
        <v>222823.32216528803</v>
      </c>
      <c r="V385" s="50">
        <f t="shared" si="20"/>
        <v>350384.19216528803</v>
      </c>
      <c r="W385" s="47">
        <v>404947.95491049316</v>
      </c>
      <c r="X385" s="47">
        <v>28263.85145396346</v>
      </c>
      <c r="Y385" s="47">
        <v>9053.8013593756532</v>
      </c>
      <c r="Z385" s="47">
        <v>404947.95490061364</v>
      </c>
      <c r="AA385" s="47">
        <v>28263.85145396346</v>
      </c>
      <c r="AB385" s="47">
        <v>9053.8013593756532</v>
      </c>
      <c r="AC385" s="50">
        <f t="shared" si="21"/>
        <v>884531.21543778502</v>
      </c>
      <c r="AD385" s="51">
        <f t="shared" si="22"/>
        <v>3476441.8125053328</v>
      </c>
      <c r="AE385" s="51">
        <f t="shared" si="23"/>
        <v>12383437.014562216</v>
      </c>
    </row>
    <row r="386" spans="1:31" x14ac:dyDescent="0.25">
      <c r="A386" s="53">
        <v>383</v>
      </c>
      <c r="B386" s="42">
        <v>18315218000109</v>
      </c>
      <c r="C386" s="54" t="s">
        <v>382</v>
      </c>
      <c r="D386" s="41" t="s">
        <v>892</v>
      </c>
      <c r="E386" s="41" t="str">
        <f>VLOOKUP(A386,'[1]Acordo início'!$A$3:$F$855,6,FALSE)</f>
        <v>S</v>
      </c>
      <c r="F386" s="44">
        <v>233786.17063717864</v>
      </c>
      <c r="G386" s="45">
        <v>196998.28</v>
      </c>
      <c r="H386" s="46">
        <v>0</v>
      </c>
      <c r="I386" s="46">
        <v>0</v>
      </c>
      <c r="J386" s="46">
        <v>0</v>
      </c>
      <c r="K386" s="47">
        <v>0</v>
      </c>
      <c r="L386" s="47">
        <v>0</v>
      </c>
      <c r="M386" s="47">
        <v>0</v>
      </c>
      <c r="N386" s="48">
        <v>233786.17063717864</v>
      </c>
      <c r="O386" s="48">
        <v>93623.96</v>
      </c>
      <c r="P386" s="48">
        <v>58931.260000000009</v>
      </c>
      <c r="Q386" s="48">
        <v>196998.28</v>
      </c>
      <c r="R386" s="49">
        <v>0</v>
      </c>
      <c r="S386" s="49">
        <v>10712.6</v>
      </c>
      <c r="T386" s="91">
        <v>0</v>
      </c>
      <c r="U386" s="91">
        <v>10712.601863419162</v>
      </c>
      <c r="V386" s="50">
        <f t="shared" si="20"/>
        <v>21425.201863419163</v>
      </c>
      <c r="W386" s="47">
        <v>6012.5295753743367</v>
      </c>
      <c r="X386" s="47">
        <v>419.65205829599506</v>
      </c>
      <c r="Y386" s="47">
        <v>134.42776480953634</v>
      </c>
      <c r="Z386" s="47">
        <v>6012.5295752276488</v>
      </c>
      <c r="AA386" s="47">
        <v>419.65205829599506</v>
      </c>
      <c r="AB386" s="47">
        <v>134.42776480953634</v>
      </c>
      <c r="AC386" s="50">
        <f t="shared" si="21"/>
        <v>13133.218796813047</v>
      </c>
      <c r="AD386" s="51">
        <f t="shared" si="22"/>
        <v>212360.96877375949</v>
      </c>
      <c r="AE386" s="51">
        <f t="shared" si="23"/>
        <v>183865.06120318695</v>
      </c>
    </row>
    <row r="387" spans="1:31" x14ac:dyDescent="0.25">
      <c r="A387" s="53">
        <v>384</v>
      </c>
      <c r="B387" s="42">
        <v>17733643000147</v>
      </c>
      <c r="C387" s="54" t="s">
        <v>383</v>
      </c>
      <c r="D387" s="41" t="s">
        <v>892</v>
      </c>
      <c r="E387" s="41" t="str">
        <f>VLOOKUP(A387,'[1]Acordo início'!$A$3:$F$855,6,FALSE)</f>
        <v>S</v>
      </c>
      <c r="F387" s="44">
        <v>1983777.4751508757</v>
      </c>
      <c r="G387" s="45">
        <v>5899924.8899999997</v>
      </c>
      <c r="H387" s="46">
        <v>0</v>
      </c>
      <c r="I387" s="46">
        <v>0</v>
      </c>
      <c r="J387" s="46">
        <v>0</v>
      </c>
      <c r="K387" s="47">
        <v>0</v>
      </c>
      <c r="L387" s="47">
        <v>0</v>
      </c>
      <c r="M387" s="47">
        <v>0</v>
      </c>
      <c r="N387" s="48">
        <v>1983777.4751508757</v>
      </c>
      <c r="O387" s="48">
        <v>809538.64999999991</v>
      </c>
      <c r="P387" s="48">
        <v>991716.47000000009</v>
      </c>
      <c r="Q387" s="48">
        <v>5899924.8899999997</v>
      </c>
      <c r="R387" s="49">
        <v>0</v>
      </c>
      <c r="S387" s="49">
        <v>90901.09</v>
      </c>
      <c r="T387" s="91">
        <v>0</v>
      </c>
      <c r="U387" s="91">
        <v>90901.092305802347</v>
      </c>
      <c r="V387" s="50">
        <f t="shared" si="20"/>
        <v>181802.18230580236</v>
      </c>
      <c r="W387" s="47">
        <v>180069.96057188621</v>
      </c>
      <c r="X387" s="47">
        <v>12568.209211106621</v>
      </c>
      <c r="Y387" s="47">
        <v>4025.993054265005</v>
      </c>
      <c r="Z387" s="47">
        <v>180069.96056749305</v>
      </c>
      <c r="AA387" s="47">
        <v>12568.209211106621</v>
      </c>
      <c r="AB387" s="47">
        <v>4025.993054265005</v>
      </c>
      <c r="AC387" s="50">
        <f t="shared" si="21"/>
        <v>393328.32567012252</v>
      </c>
      <c r="AD387" s="51">
        <f t="shared" si="22"/>
        <v>1801975.2928450734</v>
      </c>
      <c r="AE387" s="51">
        <f t="shared" si="23"/>
        <v>5506596.5643298775</v>
      </c>
    </row>
    <row r="388" spans="1:31" x14ac:dyDescent="0.25">
      <c r="A388" s="53">
        <v>385</v>
      </c>
      <c r="B388" s="42">
        <v>18029165000151</v>
      </c>
      <c r="C388" s="54" t="s">
        <v>384</v>
      </c>
      <c r="D388" s="41" t="s">
        <v>892</v>
      </c>
      <c r="E388" s="41" t="str">
        <f>VLOOKUP(A388,'[1]Acordo início'!$A$3:$F$855,6,FALSE)</f>
        <v>S</v>
      </c>
      <c r="F388" s="44">
        <v>294431.39633263386</v>
      </c>
      <c r="G388" s="45">
        <v>574136.94999999995</v>
      </c>
      <c r="H388" s="46">
        <v>0</v>
      </c>
      <c r="I388" s="46">
        <v>0</v>
      </c>
      <c r="J388" s="46">
        <v>0</v>
      </c>
      <c r="K388" s="47">
        <v>0</v>
      </c>
      <c r="L388" s="47">
        <v>0</v>
      </c>
      <c r="M388" s="47">
        <v>0</v>
      </c>
      <c r="N388" s="48">
        <v>294431.39633263386</v>
      </c>
      <c r="O388" s="48">
        <v>111184.54</v>
      </c>
      <c r="P388" s="48">
        <v>82199.429999999993</v>
      </c>
      <c r="Q388" s="48">
        <v>574136.94999999995</v>
      </c>
      <c r="R388" s="49">
        <v>0</v>
      </c>
      <c r="S388" s="49">
        <v>13491.5</v>
      </c>
      <c r="T388" s="91">
        <v>0</v>
      </c>
      <c r="U388" s="91">
        <v>13491.500871953136</v>
      </c>
      <c r="V388" s="50">
        <f t="shared" si="20"/>
        <v>26983.000871953136</v>
      </c>
      <c r="W388" s="47">
        <v>17523.07352625599</v>
      </c>
      <c r="X388" s="47">
        <v>1223.0449398675194</v>
      </c>
      <c r="Y388" s="47">
        <v>391.77979537524271</v>
      </c>
      <c r="Z388" s="47">
        <v>17523.07352582848</v>
      </c>
      <c r="AA388" s="47">
        <v>1223.0449398675194</v>
      </c>
      <c r="AB388" s="47">
        <v>391.77979537524271</v>
      </c>
      <c r="AC388" s="50">
        <f t="shared" si="21"/>
        <v>38275.796522569995</v>
      </c>
      <c r="AD388" s="51">
        <f t="shared" si="22"/>
        <v>267448.39546068071</v>
      </c>
      <c r="AE388" s="51">
        <f t="shared" si="23"/>
        <v>535861.15347742999</v>
      </c>
    </row>
    <row r="389" spans="1:31" x14ac:dyDescent="0.25">
      <c r="A389" s="53">
        <v>386</v>
      </c>
      <c r="B389" s="42">
        <v>18338186000159</v>
      </c>
      <c r="C389" s="54" t="s">
        <v>385</v>
      </c>
      <c r="D389" s="41" t="s">
        <v>892</v>
      </c>
      <c r="E389" s="41" t="str">
        <f>VLOOKUP(A389,'[1]Acordo início'!$A$3:$F$855,6,FALSE)</f>
        <v>S</v>
      </c>
      <c r="F389" s="44">
        <v>657916.03685303219</v>
      </c>
      <c r="G389" s="45">
        <v>1784488.93</v>
      </c>
      <c r="H389" s="46">
        <v>0</v>
      </c>
      <c r="I389" s="46">
        <v>0</v>
      </c>
      <c r="J389" s="46">
        <v>0</v>
      </c>
      <c r="K389" s="47">
        <v>0</v>
      </c>
      <c r="L389" s="47">
        <v>0</v>
      </c>
      <c r="M389" s="47">
        <v>0</v>
      </c>
      <c r="N389" s="48">
        <v>657916.03685303219</v>
      </c>
      <c r="O389" s="48">
        <v>263568.93</v>
      </c>
      <c r="P389" s="48">
        <v>223055.31000000003</v>
      </c>
      <c r="Q389" s="48">
        <v>1784488.93</v>
      </c>
      <c r="R389" s="49">
        <v>0</v>
      </c>
      <c r="S389" s="49">
        <v>30147.17</v>
      </c>
      <c r="T389" s="91">
        <v>0</v>
      </c>
      <c r="U389" s="91">
        <v>30147.174844243385</v>
      </c>
      <c r="V389" s="50">
        <f t="shared" ref="V389:V452" si="24">SUM(R389:U389)</f>
        <v>60294.344844243387</v>
      </c>
      <c r="W389" s="47">
        <v>54463.888615552591</v>
      </c>
      <c r="X389" s="47">
        <v>3801.3755564599387</v>
      </c>
      <c r="Y389" s="47">
        <v>1217.7002570450486</v>
      </c>
      <c r="Z389" s="47">
        <v>54463.888614223833</v>
      </c>
      <c r="AA389" s="47">
        <v>3801.3755564599387</v>
      </c>
      <c r="AB389" s="47">
        <v>1217.7002570450486</v>
      </c>
      <c r="AC389" s="50">
        <f t="shared" ref="AC389:AC452" si="25">SUM(W389:AB389)</f>
        <v>118965.9288567864</v>
      </c>
      <c r="AD389" s="51">
        <f t="shared" ref="AD389:AD452" si="26">N389-V389</f>
        <v>597621.69200878881</v>
      </c>
      <c r="AE389" s="51">
        <f t="shared" ref="AE389:AE452" si="27">Q389-AC389</f>
        <v>1665523.0011432136</v>
      </c>
    </row>
    <row r="390" spans="1:31" x14ac:dyDescent="0.25">
      <c r="A390" s="53">
        <v>387</v>
      </c>
      <c r="B390" s="42">
        <v>18244301000126</v>
      </c>
      <c r="C390" s="54" t="s">
        <v>1037</v>
      </c>
      <c r="D390" s="41" t="s">
        <v>892</v>
      </c>
      <c r="E390" s="41" t="str">
        <f>VLOOKUP(A390,'[1]Acordo início'!$A$3:$F$855,6,FALSE)</f>
        <v>S</v>
      </c>
      <c r="F390" s="44">
        <v>402251.0945251513</v>
      </c>
      <c r="G390" s="45">
        <v>622717.31999999995</v>
      </c>
      <c r="H390" s="46">
        <v>0</v>
      </c>
      <c r="I390" s="46">
        <v>0</v>
      </c>
      <c r="J390" s="46">
        <v>0</v>
      </c>
      <c r="K390" s="47">
        <v>0</v>
      </c>
      <c r="L390" s="47">
        <v>0</v>
      </c>
      <c r="M390" s="47">
        <v>0</v>
      </c>
      <c r="N390" s="48">
        <v>402251.0945251513</v>
      </c>
      <c r="O390" s="48">
        <v>163893.69</v>
      </c>
      <c r="P390" s="48">
        <v>46908.97</v>
      </c>
      <c r="Q390" s="48">
        <v>622717.31999999995</v>
      </c>
      <c r="R390" s="49">
        <v>0</v>
      </c>
      <c r="S390" s="49">
        <v>18432.04</v>
      </c>
      <c r="T390" s="91">
        <v>0</v>
      </c>
      <c r="U390" s="91">
        <v>18432.039042463599</v>
      </c>
      <c r="V390" s="50">
        <f t="shared" si="24"/>
        <v>36864.0790424636</v>
      </c>
      <c r="W390" s="47">
        <v>19005.781655684754</v>
      </c>
      <c r="X390" s="47">
        <v>1326.5324172373491</v>
      </c>
      <c r="Y390" s="47">
        <v>424.93009213559219</v>
      </c>
      <c r="Z390" s="47">
        <v>19005.781655221068</v>
      </c>
      <c r="AA390" s="47">
        <v>1326.5324172373491</v>
      </c>
      <c r="AB390" s="47">
        <v>424.93009213559219</v>
      </c>
      <c r="AC390" s="50">
        <f t="shared" si="25"/>
        <v>41514.488329651707</v>
      </c>
      <c r="AD390" s="51">
        <f t="shared" si="26"/>
        <v>365387.01548268768</v>
      </c>
      <c r="AE390" s="51">
        <f t="shared" si="27"/>
        <v>581202.8316703483</v>
      </c>
    </row>
    <row r="391" spans="1:31" x14ac:dyDescent="0.25">
      <c r="A391" s="53">
        <v>388</v>
      </c>
      <c r="B391" s="42">
        <v>18301036000170</v>
      </c>
      <c r="C391" s="54" t="s">
        <v>387</v>
      </c>
      <c r="D391" s="41" t="s">
        <v>892</v>
      </c>
      <c r="E391" s="41" t="str">
        <f>VLOOKUP(A391,'[1]Acordo início'!$A$3:$F$855,6,FALSE)</f>
        <v>S</v>
      </c>
      <c r="F391" s="44">
        <v>1166880.7836711463</v>
      </c>
      <c r="G391" s="45">
        <v>1992365.12</v>
      </c>
      <c r="H391" s="46">
        <v>0</v>
      </c>
      <c r="I391" s="46">
        <v>0</v>
      </c>
      <c r="J391" s="46">
        <v>0</v>
      </c>
      <c r="K391" s="47">
        <v>0</v>
      </c>
      <c r="L391" s="47">
        <v>0</v>
      </c>
      <c r="M391" s="47">
        <v>0</v>
      </c>
      <c r="N391" s="48">
        <v>1166880.7836711463</v>
      </c>
      <c r="O391" s="48">
        <v>509627.83000000007</v>
      </c>
      <c r="P391" s="48">
        <v>435700.44</v>
      </c>
      <c r="Q391" s="48">
        <v>1992365.12</v>
      </c>
      <c r="R391" s="49">
        <v>0</v>
      </c>
      <c r="S391" s="49">
        <v>53469.07</v>
      </c>
      <c r="T391" s="91">
        <v>0</v>
      </c>
      <c r="U391" s="91">
        <v>53469.070576220081</v>
      </c>
      <c r="V391" s="50">
        <f t="shared" si="24"/>
        <v>106938.14057622009</v>
      </c>
      <c r="W391" s="47">
        <v>60808.419777934723</v>
      </c>
      <c r="X391" s="47">
        <v>4244.2000827827014</v>
      </c>
      <c r="Y391" s="47">
        <v>1359.5508928268077</v>
      </c>
      <c r="Z391" s="47">
        <v>60808.419776451185</v>
      </c>
      <c r="AA391" s="47">
        <v>4244.2000827827014</v>
      </c>
      <c r="AB391" s="47">
        <v>1359.5508928268077</v>
      </c>
      <c r="AC391" s="50">
        <f t="shared" si="25"/>
        <v>132824.34150560494</v>
      </c>
      <c r="AD391" s="51">
        <f t="shared" si="26"/>
        <v>1059942.6430949261</v>
      </c>
      <c r="AE391" s="51">
        <f t="shared" si="27"/>
        <v>1859540.7784943951</v>
      </c>
    </row>
    <row r="392" spans="1:31" x14ac:dyDescent="0.25">
      <c r="A392" s="53">
        <v>389</v>
      </c>
      <c r="B392" s="42">
        <v>18404921000185</v>
      </c>
      <c r="C392" s="54" t="s">
        <v>388</v>
      </c>
      <c r="D392" s="41" t="s">
        <v>892</v>
      </c>
      <c r="E392" s="41" t="str">
        <f>VLOOKUP(A392,'[1]Acordo início'!$A$3:$F$855,6,FALSE)</f>
        <v>S</v>
      </c>
      <c r="F392" s="44">
        <v>311008.91804431006</v>
      </c>
      <c r="G392" s="45">
        <v>828087.61</v>
      </c>
      <c r="H392" s="46">
        <v>0</v>
      </c>
      <c r="I392" s="46">
        <v>0</v>
      </c>
      <c r="J392" s="46">
        <v>0</v>
      </c>
      <c r="K392" s="47">
        <v>0</v>
      </c>
      <c r="L392" s="47">
        <v>0</v>
      </c>
      <c r="M392" s="47">
        <v>0</v>
      </c>
      <c r="N392" s="48">
        <v>311008.91804431006</v>
      </c>
      <c r="O392" s="48">
        <v>132914.16999999998</v>
      </c>
      <c r="P392" s="48">
        <v>63758.8</v>
      </c>
      <c r="Q392" s="48">
        <v>828087.61</v>
      </c>
      <c r="R392" s="49">
        <v>0</v>
      </c>
      <c r="S392" s="49">
        <v>14251.12</v>
      </c>
      <c r="T392" s="91">
        <v>0</v>
      </c>
      <c r="U392" s="91">
        <v>14251.119755719275</v>
      </c>
      <c r="V392" s="50">
        <f t="shared" si="24"/>
        <v>28502.239755719274</v>
      </c>
      <c r="W392" s="47">
        <v>25273.830769998938</v>
      </c>
      <c r="X392" s="47">
        <v>1764.0187828921191</v>
      </c>
      <c r="Y392" s="47">
        <v>565.0707470114877</v>
      </c>
      <c r="Z392" s="47">
        <v>25273.830769382326</v>
      </c>
      <c r="AA392" s="47">
        <v>1764.0187828921191</v>
      </c>
      <c r="AB392" s="47">
        <v>565.0707470114877</v>
      </c>
      <c r="AC392" s="50">
        <f t="shared" si="25"/>
        <v>55205.840599188479</v>
      </c>
      <c r="AD392" s="51">
        <f t="shared" si="26"/>
        <v>282506.6782885908</v>
      </c>
      <c r="AE392" s="51">
        <f t="shared" si="27"/>
        <v>772881.76940081152</v>
      </c>
    </row>
    <row r="393" spans="1:31" x14ac:dyDescent="0.25">
      <c r="A393" s="53">
        <v>390</v>
      </c>
      <c r="B393" s="42">
        <v>18242784000120</v>
      </c>
      <c r="C393" s="54" t="s">
        <v>389</v>
      </c>
      <c r="D393" s="41" t="s">
        <v>892</v>
      </c>
      <c r="E393" s="41" t="str">
        <f>VLOOKUP(A393,'[1]Acordo início'!$A$3:$F$855,6,FALSE)</f>
        <v>S</v>
      </c>
      <c r="F393" s="44">
        <v>2616957.5406620824</v>
      </c>
      <c r="G393" s="45">
        <v>3541811.58</v>
      </c>
      <c r="H393" s="46">
        <v>0</v>
      </c>
      <c r="I393" s="46">
        <v>0</v>
      </c>
      <c r="J393" s="46">
        <v>0</v>
      </c>
      <c r="K393" s="47">
        <v>0</v>
      </c>
      <c r="L393" s="47">
        <v>0</v>
      </c>
      <c r="M393" s="47">
        <v>0</v>
      </c>
      <c r="N393" s="48">
        <v>2616957.5406620824</v>
      </c>
      <c r="O393" s="48">
        <v>1098267.17</v>
      </c>
      <c r="P393" s="48">
        <v>1155930.72</v>
      </c>
      <c r="Q393" s="48">
        <v>3541811.58</v>
      </c>
      <c r="R393" s="49">
        <v>0</v>
      </c>
      <c r="S393" s="49">
        <v>119914.81</v>
      </c>
      <c r="T393" s="91">
        <v>0</v>
      </c>
      <c r="U393" s="91">
        <v>119914.8099743381</v>
      </c>
      <c r="V393" s="50">
        <f t="shared" si="24"/>
        <v>239829.6199743381</v>
      </c>
      <c r="W393" s="47">
        <v>108098.64255709492</v>
      </c>
      <c r="X393" s="47">
        <v>7544.8806162859673</v>
      </c>
      <c r="Y393" s="47">
        <v>2416.8627722701171</v>
      </c>
      <c r="Z393" s="47">
        <v>108098.64255445762</v>
      </c>
      <c r="AA393" s="47">
        <v>7544.8806162859673</v>
      </c>
      <c r="AB393" s="47">
        <v>2416.8627722701171</v>
      </c>
      <c r="AC393" s="50">
        <f t="shared" si="25"/>
        <v>236120.77188866469</v>
      </c>
      <c r="AD393" s="51">
        <f t="shared" si="26"/>
        <v>2377127.9206877444</v>
      </c>
      <c r="AE393" s="51">
        <f t="shared" si="27"/>
        <v>3305690.8081113352</v>
      </c>
    </row>
    <row r="394" spans="1:31" x14ac:dyDescent="0.25">
      <c r="A394" s="53">
        <v>391</v>
      </c>
      <c r="B394" s="42">
        <v>18029371000161</v>
      </c>
      <c r="C394" s="54" t="s">
        <v>390</v>
      </c>
      <c r="D394" s="41" t="s">
        <v>892</v>
      </c>
      <c r="E394" s="41" t="str">
        <f>VLOOKUP(A394,'[1]Acordo início'!$A$3:$F$855,6,FALSE)</f>
        <v>S</v>
      </c>
      <c r="F394" s="44">
        <v>482833.22274961043</v>
      </c>
      <c r="G394" s="45">
        <v>495371.8</v>
      </c>
      <c r="H394" s="46">
        <v>0</v>
      </c>
      <c r="I394" s="46">
        <v>0</v>
      </c>
      <c r="J394" s="46">
        <v>0</v>
      </c>
      <c r="K394" s="47">
        <v>0</v>
      </c>
      <c r="L394" s="47">
        <v>0</v>
      </c>
      <c r="M394" s="47">
        <v>0</v>
      </c>
      <c r="N394" s="48">
        <v>482833.22274961043</v>
      </c>
      <c r="O394" s="48">
        <v>221353.43</v>
      </c>
      <c r="P394" s="48">
        <v>85508.26999999999</v>
      </c>
      <c r="Q394" s="48">
        <v>495371.8</v>
      </c>
      <c r="R394" s="49">
        <v>0</v>
      </c>
      <c r="S394" s="49">
        <v>22124.49</v>
      </c>
      <c r="T394" s="91">
        <v>0</v>
      </c>
      <c r="U394" s="91">
        <v>22124.491229104373</v>
      </c>
      <c r="V394" s="50">
        <f t="shared" si="24"/>
        <v>44248.981229104378</v>
      </c>
      <c r="W394" s="47">
        <v>15119.104547731731</v>
      </c>
      <c r="X394" s="47">
        <v>1055.2569036889834</v>
      </c>
      <c r="Y394" s="47">
        <v>338.03200546364621</v>
      </c>
      <c r="Z394" s="47">
        <v>15119.104547362871</v>
      </c>
      <c r="AA394" s="47">
        <v>1055.2569036889834</v>
      </c>
      <c r="AB394" s="47">
        <v>338.03200546364621</v>
      </c>
      <c r="AC394" s="50">
        <f t="shared" si="25"/>
        <v>33024.786913399861</v>
      </c>
      <c r="AD394" s="51">
        <f t="shared" si="26"/>
        <v>438584.24152050604</v>
      </c>
      <c r="AE394" s="51">
        <f t="shared" si="27"/>
        <v>462347.01308660011</v>
      </c>
    </row>
    <row r="395" spans="1:31" x14ac:dyDescent="0.25">
      <c r="A395" s="53">
        <v>392</v>
      </c>
      <c r="B395" s="42">
        <v>18404871000136</v>
      </c>
      <c r="C395" s="54" t="s">
        <v>391</v>
      </c>
      <c r="D395" s="41" t="s">
        <v>892</v>
      </c>
      <c r="E395" s="41" t="str">
        <f>VLOOKUP(A395,'[1]Acordo início'!$A$3:$F$855,6,FALSE)</f>
        <v>S</v>
      </c>
      <c r="F395" s="44">
        <v>466346.36625884497</v>
      </c>
      <c r="G395" s="45">
        <v>1384626.27</v>
      </c>
      <c r="H395" s="46">
        <v>0</v>
      </c>
      <c r="I395" s="46">
        <v>0</v>
      </c>
      <c r="J395" s="46">
        <v>0</v>
      </c>
      <c r="K395" s="47">
        <v>0</v>
      </c>
      <c r="L395" s="47">
        <v>0</v>
      </c>
      <c r="M395" s="47">
        <v>0</v>
      </c>
      <c r="N395" s="48">
        <v>466346.36625884497</v>
      </c>
      <c r="O395" s="48">
        <v>193634.57</v>
      </c>
      <c r="P395" s="48">
        <v>150019.66</v>
      </c>
      <c r="Q395" s="48">
        <v>1384626.27</v>
      </c>
      <c r="R395" s="49">
        <v>0</v>
      </c>
      <c r="S395" s="49">
        <v>21369.03</v>
      </c>
      <c r="T395" s="91">
        <v>0</v>
      </c>
      <c r="U395" s="91">
        <v>21369.026827238631</v>
      </c>
      <c r="V395" s="50">
        <f t="shared" si="24"/>
        <v>42738.05682723863</v>
      </c>
      <c r="W395" s="47">
        <v>42259.791973932028</v>
      </c>
      <c r="X395" s="47">
        <v>2949.5752931771667</v>
      </c>
      <c r="Y395" s="47">
        <v>944.84181826548036</v>
      </c>
      <c r="Z395" s="47">
        <v>42259.79197290101</v>
      </c>
      <c r="AA395" s="47">
        <v>2949.5752931771667</v>
      </c>
      <c r="AB395" s="47">
        <v>944.84181826548036</v>
      </c>
      <c r="AC395" s="50">
        <f t="shared" si="25"/>
        <v>92308.418169718338</v>
      </c>
      <c r="AD395" s="51">
        <f t="shared" si="26"/>
        <v>423608.30943160632</v>
      </c>
      <c r="AE395" s="51">
        <f t="shared" si="27"/>
        <v>1292317.8518302818</v>
      </c>
    </row>
    <row r="396" spans="1:31" x14ac:dyDescent="0.25">
      <c r="A396" s="53">
        <v>393</v>
      </c>
      <c r="B396" s="42">
        <v>18270447000146</v>
      </c>
      <c r="C396" s="54" t="s">
        <v>392</v>
      </c>
      <c r="D396" s="41" t="s">
        <v>892</v>
      </c>
      <c r="E396" s="41" t="str">
        <f>VLOOKUP(A396,'[1]Acordo início'!$A$3:$F$855,6,FALSE)</f>
        <v>S</v>
      </c>
      <c r="F396" s="44">
        <v>713058.95723971666</v>
      </c>
      <c r="G396" s="45">
        <v>3077364.92</v>
      </c>
      <c r="H396" s="46">
        <v>0</v>
      </c>
      <c r="I396" s="46">
        <v>0</v>
      </c>
      <c r="J396" s="46">
        <v>0</v>
      </c>
      <c r="K396" s="47">
        <v>0</v>
      </c>
      <c r="L396" s="47">
        <v>0</v>
      </c>
      <c r="M396" s="47">
        <v>0</v>
      </c>
      <c r="N396" s="48">
        <v>713058.95723971666</v>
      </c>
      <c r="O396" s="48">
        <v>268111.45</v>
      </c>
      <c r="P396" s="48">
        <v>96881.62</v>
      </c>
      <c r="Q396" s="48">
        <v>3077364.92</v>
      </c>
      <c r="R396" s="49">
        <v>0</v>
      </c>
      <c r="S396" s="49">
        <v>32673.95</v>
      </c>
      <c r="T396" s="91">
        <v>0</v>
      </c>
      <c r="U396" s="91">
        <v>32673.945996184353</v>
      </c>
      <c r="V396" s="50">
        <f t="shared" si="24"/>
        <v>65347.89599618435</v>
      </c>
      <c r="W396" s="47">
        <v>93923.395680328977</v>
      </c>
      <c r="X396" s="47">
        <v>6555.5014449879463</v>
      </c>
      <c r="Y396" s="47">
        <v>2099.9334783051277</v>
      </c>
      <c r="Z396" s="47">
        <v>93923.39567803753</v>
      </c>
      <c r="AA396" s="47">
        <v>6555.5014449879463</v>
      </c>
      <c r="AB396" s="47">
        <v>2099.9334783051277</v>
      </c>
      <c r="AC396" s="50">
        <f t="shared" si="25"/>
        <v>205157.66120495266</v>
      </c>
      <c r="AD396" s="51">
        <f t="shared" si="26"/>
        <v>647711.06124353234</v>
      </c>
      <c r="AE396" s="51">
        <f t="shared" si="27"/>
        <v>2872207.2587950472</v>
      </c>
    </row>
    <row r="397" spans="1:31" x14ac:dyDescent="0.25">
      <c r="A397" s="53">
        <v>394</v>
      </c>
      <c r="B397" s="42">
        <v>18385088000172</v>
      </c>
      <c r="C397" s="54" t="s">
        <v>1038</v>
      </c>
      <c r="D397" s="41" t="s">
        <v>894</v>
      </c>
      <c r="E397" s="41" t="str">
        <f>VLOOKUP(A397,'[1]Acordo início'!$A$3:$F$855,6,FALSE)</f>
        <v>S</v>
      </c>
      <c r="F397" s="44">
        <v>2815636.3572563818</v>
      </c>
      <c r="G397" s="45">
        <v>8305080.8600000003</v>
      </c>
      <c r="H397" s="46">
        <v>0</v>
      </c>
      <c r="I397" s="46">
        <v>0</v>
      </c>
      <c r="J397" s="46">
        <v>0</v>
      </c>
      <c r="K397" s="47">
        <v>0</v>
      </c>
      <c r="L397" s="47">
        <v>0</v>
      </c>
      <c r="M397" s="47">
        <v>0</v>
      </c>
      <c r="N397" s="48">
        <v>2815636.3572563818</v>
      </c>
      <c r="O397" s="48">
        <v>1340908.8700000001</v>
      </c>
      <c r="P397" s="48">
        <v>2126085.1799999997</v>
      </c>
      <c r="Q397" s="48">
        <v>8305080.8600000003</v>
      </c>
      <c r="R397" s="49">
        <v>0</v>
      </c>
      <c r="S397" s="49">
        <v>129018.71</v>
      </c>
      <c r="T397" s="91">
        <v>0</v>
      </c>
      <c r="U397" s="91">
        <v>129018.71485917023</v>
      </c>
      <c r="V397" s="50">
        <f t="shared" si="24"/>
        <v>258037.42485917022</v>
      </c>
      <c r="W397" s="47">
        <v>253477.05463564006</v>
      </c>
      <c r="X397" s="47">
        <v>17691.749599756451</v>
      </c>
      <c r="Y397" s="47">
        <v>5667.2243284645065</v>
      </c>
      <c r="Z397" s="47">
        <v>253477.05462945596</v>
      </c>
      <c r="AA397" s="47">
        <v>17691.749599756451</v>
      </c>
      <c r="AB397" s="47">
        <v>5667.2243284645065</v>
      </c>
      <c r="AC397" s="50">
        <f t="shared" si="25"/>
        <v>553672.05712153786</v>
      </c>
      <c r="AD397" s="51">
        <f t="shared" si="26"/>
        <v>2557598.9323972114</v>
      </c>
      <c r="AE397" s="51">
        <f t="shared" si="27"/>
        <v>7751408.8028784627</v>
      </c>
    </row>
    <row r="398" spans="1:31" x14ac:dyDescent="0.25">
      <c r="A398" s="53">
        <v>395</v>
      </c>
      <c r="B398" s="42">
        <v>18392530000198</v>
      </c>
      <c r="C398" s="54" t="s">
        <v>394</v>
      </c>
      <c r="D398" s="41" t="s">
        <v>894</v>
      </c>
      <c r="E398" s="41" t="str">
        <f>VLOOKUP(A398,'[1]Acordo início'!$A$3:$F$855,6,FALSE)</f>
        <v>S</v>
      </c>
      <c r="F398" s="44">
        <v>931471.25455196528</v>
      </c>
      <c r="G398" s="45">
        <v>3213082.44</v>
      </c>
      <c r="H398" s="46">
        <v>0</v>
      </c>
      <c r="I398" s="46">
        <v>0</v>
      </c>
      <c r="J398" s="46">
        <v>0</v>
      </c>
      <c r="K398" s="47">
        <v>0</v>
      </c>
      <c r="L398" s="47">
        <v>0</v>
      </c>
      <c r="M398" s="47">
        <v>0</v>
      </c>
      <c r="N398" s="48">
        <v>931471.25455196528</v>
      </c>
      <c r="O398" s="48">
        <v>363811.39</v>
      </c>
      <c r="P398" s="48">
        <v>343939.32</v>
      </c>
      <c r="Q398" s="48">
        <v>3213082.44</v>
      </c>
      <c r="R398" s="49">
        <v>0</v>
      </c>
      <c r="S398" s="49">
        <v>42682.080000000002</v>
      </c>
      <c r="T398" s="91">
        <v>0</v>
      </c>
      <c r="U398" s="91">
        <v>42682.082819692281</v>
      </c>
      <c r="V398" s="50">
        <f t="shared" si="24"/>
        <v>85364.162819692283</v>
      </c>
      <c r="W398" s="47">
        <v>98065.59232722185</v>
      </c>
      <c r="X398" s="47">
        <v>6844.6112658950869</v>
      </c>
      <c r="Y398" s="47">
        <v>2192.5444550434331</v>
      </c>
      <c r="Z398" s="47">
        <v>98065.592324829355</v>
      </c>
      <c r="AA398" s="47">
        <v>6844.6112658950869</v>
      </c>
      <c r="AB398" s="47">
        <v>2192.5444550434331</v>
      </c>
      <c r="AC398" s="50">
        <f t="shared" si="25"/>
        <v>214205.49609392823</v>
      </c>
      <c r="AD398" s="51">
        <f t="shared" si="26"/>
        <v>846107.09173227299</v>
      </c>
      <c r="AE398" s="51">
        <f t="shared" si="27"/>
        <v>2998876.9439060716</v>
      </c>
    </row>
    <row r="399" spans="1:31" x14ac:dyDescent="0.25">
      <c r="A399" s="53">
        <v>396</v>
      </c>
      <c r="B399" s="42">
        <v>18504167000155</v>
      </c>
      <c r="C399" s="54" t="s">
        <v>395</v>
      </c>
      <c r="D399" s="41" t="s">
        <v>892</v>
      </c>
      <c r="E399" s="41" t="str">
        <f>VLOOKUP(A399,'[1]Acordo início'!$A$3:$F$855,6,FALSE)</f>
        <v>S</v>
      </c>
      <c r="F399" s="44">
        <v>759670.0307183041</v>
      </c>
      <c r="G399" s="45">
        <v>4186227.76</v>
      </c>
      <c r="H399" s="46">
        <v>0</v>
      </c>
      <c r="I399" s="46">
        <v>0</v>
      </c>
      <c r="J399" s="46">
        <v>0</v>
      </c>
      <c r="K399" s="47">
        <v>0</v>
      </c>
      <c r="L399" s="47">
        <v>0</v>
      </c>
      <c r="M399" s="47">
        <v>0</v>
      </c>
      <c r="N399" s="48">
        <v>759670.0307183041</v>
      </c>
      <c r="O399" s="48">
        <v>314369.13</v>
      </c>
      <c r="P399" s="48">
        <v>367397.52999999997</v>
      </c>
      <c r="Q399" s="48">
        <v>4186227.76</v>
      </c>
      <c r="R399" s="49">
        <v>0</v>
      </c>
      <c r="S399" s="49">
        <v>34809.769999999997</v>
      </c>
      <c r="T399" s="91">
        <v>0</v>
      </c>
      <c r="U399" s="91">
        <v>34809.768963136514</v>
      </c>
      <c r="V399" s="50">
        <f t="shared" si="24"/>
        <v>69619.538963136511</v>
      </c>
      <c r="W399" s="47">
        <v>127766.6891003624</v>
      </c>
      <c r="X399" s="47">
        <v>8917.6366436905828</v>
      </c>
      <c r="Y399" s="47">
        <v>2856.5997418494753</v>
      </c>
      <c r="Z399" s="47">
        <v>127766.68909724527</v>
      </c>
      <c r="AA399" s="47">
        <v>8917.6366436905828</v>
      </c>
      <c r="AB399" s="47">
        <v>2856.5997418494753</v>
      </c>
      <c r="AC399" s="50">
        <f t="shared" si="25"/>
        <v>279081.8509686878</v>
      </c>
      <c r="AD399" s="51">
        <f t="shared" si="26"/>
        <v>690050.4917551676</v>
      </c>
      <c r="AE399" s="51">
        <f t="shared" si="27"/>
        <v>3907145.909031312</v>
      </c>
    </row>
    <row r="400" spans="1:31" x14ac:dyDescent="0.25">
      <c r="A400" s="53">
        <v>397</v>
      </c>
      <c r="B400" s="42">
        <v>18313841000114</v>
      </c>
      <c r="C400" s="54" t="s">
        <v>396</v>
      </c>
      <c r="D400" s="41" t="s">
        <v>892</v>
      </c>
      <c r="E400" s="41" t="str">
        <f>VLOOKUP(A400,'[1]Acordo início'!$A$3:$F$855,6,FALSE)</f>
        <v>S</v>
      </c>
      <c r="F400" s="44">
        <v>453029.49683345313</v>
      </c>
      <c r="G400" s="45">
        <v>1304095.6000000001</v>
      </c>
      <c r="H400" s="46">
        <v>0</v>
      </c>
      <c r="I400" s="46">
        <v>0</v>
      </c>
      <c r="J400" s="46">
        <v>0</v>
      </c>
      <c r="K400" s="47">
        <v>0</v>
      </c>
      <c r="L400" s="47">
        <v>0</v>
      </c>
      <c r="M400" s="47">
        <v>0</v>
      </c>
      <c r="N400" s="48">
        <v>453029.49683345313</v>
      </c>
      <c r="O400" s="48">
        <v>197927.99</v>
      </c>
      <c r="P400" s="48">
        <v>112499.55000000002</v>
      </c>
      <c r="Q400" s="48">
        <v>1304095.6000000001</v>
      </c>
      <c r="R400" s="49">
        <v>0</v>
      </c>
      <c r="S400" s="49">
        <v>20758.82</v>
      </c>
      <c r="T400" s="91">
        <v>0</v>
      </c>
      <c r="U400" s="91">
        <v>20758.81827712401</v>
      </c>
      <c r="V400" s="50">
        <f t="shared" si="24"/>
        <v>41517.63827712401</v>
      </c>
      <c r="W400" s="47">
        <v>39801.937919502903</v>
      </c>
      <c r="X400" s="47">
        <v>2778.0262804027693</v>
      </c>
      <c r="Y400" s="47">
        <v>889.88926915566708</v>
      </c>
      <c r="Z400" s="47">
        <v>39801.937918531854</v>
      </c>
      <c r="AA400" s="47">
        <v>2778.0262804027693</v>
      </c>
      <c r="AB400" s="47">
        <v>889.88926915566708</v>
      </c>
      <c r="AC400" s="50">
        <f t="shared" si="25"/>
        <v>86939.706937151641</v>
      </c>
      <c r="AD400" s="51">
        <f t="shared" si="26"/>
        <v>411511.8585563291</v>
      </c>
      <c r="AE400" s="51">
        <f t="shared" si="27"/>
        <v>1217155.8930628484</v>
      </c>
    </row>
    <row r="401" spans="1:31" x14ac:dyDescent="0.25">
      <c r="A401" s="53">
        <v>398</v>
      </c>
      <c r="B401" s="42">
        <v>18535658000163</v>
      </c>
      <c r="C401" s="54" t="s">
        <v>397</v>
      </c>
      <c r="D401" s="41" t="s">
        <v>892</v>
      </c>
      <c r="E401" s="41" t="str">
        <f>VLOOKUP(A401,'[1]Acordo início'!$A$3:$F$855,6,FALSE)</f>
        <v>S</v>
      </c>
      <c r="F401" s="44">
        <v>527138.29019070219</v>
      </c>
      <c r="G401" s="45">
        <v>914085.7</v>
      </c>
      <c r="H401" s="46">
        <v>0</v>
      </c>
      <c r="I401" s="46">
        <v>0</v>
      </c>
      <c r="J401" s="46">
        <v>0</v>
      </c>
      <c r="K401" s="47">
        <v>0</v>
      </c>
      <c r="L401" s="47">
        <v>0</v>
      </c>
      <c r="M401" s="47">
        <v>0</v>
      </c>
      <c r="N401" s="48">
        <v>527138.29019070219</v>
      </c>
      <c r="O401" s="48">
        <v>212505.41999999998</v>
      </c>
      <c r="P401" s="48">
        <v>236607.45</v>
      </c>
      <c r="Q401" s="48">
        <v>914085.7</v>
      </c>
      <c r="R401" s="49">
        <v>0</v>
      </c>
      <c r="S401" s="49">
        <v>24154.65</v>
      </c>
      <c r="T401" s="91">
        <v>0</v>
      </c>
      <c r="U401" s="91">
        <v>24154.647874960621</v>
      </c>
      <c r="V401" s="50">
        <f t="shared" si="24"/>
        <v>48309.297874960626</v>
      </c>
      <c r="W401" s="47">
        <v>27898.554610855579</v>
      </c>
      <c r="X401" s="47">
        <v>1947.2146821331607</v>
      </c>
      <c r="Y401" s="47">
        <v>623.75416049751482</v>
      </c>
      <c r="Z401" s="47">
        <v>27898.554610174939</v>
      </c>
      <c r="AA401" s="47">
        <v>1947.2146821331607</v>
      </c>
      <c r="AB401" s="47">
        <v>623.75416049751482</v>
      </c>
      <c r="AC401" s="50">
        <f t="shared" si="25"/>
        <v>60939.046906291871</v>
      </c>
      <c r="AD401" s="51">
        <f t="shared" si="26"/>
        <v>478828.99231574155</v>
      </c>
      <c r="AE401" s="51">
        <f t="shared" si="27"/>
        <v>853146.6530937081</v>
      </c>
    </row>
    <row r="402" spans="1:31" x14ac:dyDescent="0.25">
      <c r="A402" s="53">
        <v>399</v>
      </c>
      <c r="B402" s="42">
        <v>18025957000158</v>
      </c>
      <c r="C402" s="54" t="s">
        <v>1039</v>
      </c>
      <c r="D402" s="41" t="s">
        <v>894</v>
      </c>
      <c r="E402" s="41" t="str">
        <f>VLOOKUP(A402,'[1]Acordo início'!$A$3:$F$855,6,FALSE)</f>
        <v>S</v>
      </c>
      <c r="F402" s="44">
        <v>542497.74704354024</v>
      </c>
      <c r="G402" s="45">
        <v>2196653.31</v>
      </c>
      <c r="H402" s="46">
        <v>0</v>
      </c>
      <c r="I402" s="46">
        <v>0</v>
      </c>
      <c r="J402" s="46">
        <v>0</v>
      </c>
      <c r="K402" s="47">
        <v>0</v>
      </c>
      <c r="L402" s="47">
        <v>0</v>
      </c>
      <c r="M402" s="47">
        <v>0</v>
      </c>
      <c r="N402" s="48">
        <v>542497.74704354024</v>
      </c>
      <c r="O402" s="48">
        <v>218103.8</v>
      </c>
      <c r="P402" s="48">
        <v>230789.63999999998</v>
      </c>
      <c r="Q402" s="48">
        <v>2196653.31</v>
      </c>
      <c r="R402" s="49">
        <v>0</v>
      </c>
      <c r="S402" s="49">
        <v>24858.45</v>
      </c>
      <c r="T402" s="91">
        <v>0</v>
      </c>
      <c r="U402" s="91">
        <v>24858.452320083998</v>
      </c>
      <c r="V402" s="50">
        <f t="shared" si="24"/>
        <v>49716.902320084002</v>
      </c>
      <c r="W402" s="47">
        <v>67043.442502074307</v>
      </c>
      <c r="X402" s="47">
        <v>4679.3813300274724</v>
      </c>
      <c r="Y402" s="47">
        <v>1498.9531457114542</v>
      </c>
      <c r="Z402" s="47">
        <v>67043.442500438643</v>
      </c>
      <c r="AA402" s="47">
        <v>4679.3813300274724</v>
      </c>
      <c r="AB402" s="47">
        <v>1498.9531457114542</v>
      </c>
      <c r="AC402" s="50">
        <f t="shared" si="25"/>
        <v>146443.55395399081</v>
      </c>
      <c r="AD402" s="51">
        <f t="shared" si="26"/>
        <v>492780.84472345625</v>
      </c>
      <c r="AE402" s="51">
        <f t="shared" si="27"/>
        <v>2050209.7560460092</v>
      </c>
    </row>
    <row r="403" spans="1:31" x14ac:dyDescent="0.25">
      <c r="A403" s="53">
        <v>400</v>
      </c>
      <c r="B403" s="42">
        <v>18295303000144</v>
      </c>
      <c r="C403" s="54" t="s">
        <v>399</v>
      </c>
      <c r="D403" s="41" t="s">
        <v>894</v>
      </c>
      <c r="E403" s="41" t="str">
        <f>VLOOKUP(A403,'[1]Acordo início'!$A$3:$F$855,6,FALSE)</f>
        <v>S</v>
      </c>
      <c r="F403" s="44">
        <v>9354838.5213346034</v>
      </c>
      <c r="G403" s="45">
        <v>7962512.29</v>
      </c>
      <c r="H403" s="46">
        <v>1559139.75</v>
      </c>
      <c r="I403" s="46">
        <v>3790095.21</v>
      </c>
      <c r="J403" s="55">
        <v>1209149.23</v>
      </c>
      <c r="K403" s="47">
        <v>0</v>
      </c>
      <c r="L403" s="47">
        <v>0</v>
      </c>
      <c r="M403" s="47">
        <v>0</v>
      </c>
      <c r="N403" s="48">
        <f>7483870.8213346+S403</f>
        <v>7795698.7713346006</v>
      </c>
      <c r="O403" s="48">
        <v>0</v>
      </c>
      <c r="P403" s="48">
        <v>0</v>
      </c>
      <c r="Q403" s="48">
        <v>7962512.29</v>
      </c>
      <c r="R403" s="49">
        <v>0</v>
      </c>
      <c r="S403" s="49">
        <v>311827.95</v>
      </c>
      <c r="T403" s="91">
        <v>0</v>
      </c>
      <c r="U403" s="91">
        <v>311827.95</v>
      </c>
      <c r="V403" s="50">
        <f t="shared" si="24"/>
        <v>623655.9</v>
      </c>
      <c r="W403" s="47">
        <v>243021.61508039961</v>
      </c>
      <c r="X403" s="47">
        <v>16961.999055540153</v>
      </c>
      <c r="Y403" s="47">
        <v>5433.4622567952492</v>
      </c>
      <c r="Z403" s="47">
        <v>243021.61507447061</v>
      </c>
      <c r="AA403" s="47">
        <v>16961.999055540153</v>
      </c>
      <c r="AB403" s="47">
        <v>5433.4622567952492</v>
      </c>
      <c r="AC403" s="50">
        <f t="shared" si="25"/>
        <v>530834.15277954109</v>
      </c>
      <c r="AD403" s="51">
        <f t="shared" si="26"/>
        <v>7172042.8713346003</v>
      </c>
      <c r="AE403" s="51">
        <f t="shared" si="27"/>
        <v>7431678.1372204591</v>
      </c>
    </row>
    <row r="404" spans="1:31" x14ac:dyDescent="0.25">
      <c r="A404" s="53">
        <v>401</v>
      </c>
      <c r="B404" s="42">
        <v>18409193000102</v>
      </c>
      <c r="C404" s="54" t="s">
        <v>400</v>
      </c>
      <c r="D404" s="41" t="s">
        <v>892</v>
      </c>
      <c r="E404" s="41" t="str">
        <f>VLOOKUP(A404,'[1]Acordo início'!$A$3:$F$855,6,FALSE)</f>
        <v>S</v>
      </c>
      <c r="F404" s="44">
        <v>265129.22949728166</v>
      </c>
      <c r="G404" s="45">
        <v>836516.56</v>
      </c>
      <c r="H404" s="46">
        <v>0</v>
      </c>
      <c r="I404" s="46">
        <v>0</v>
      </c>
      <c r="J404" s="46">
        <v>0</v>
      </c>
      <c r="K404" s="47">
        <v>0</v>
      </c>
      <c r="L404" s="47">
        <v>0</v>
      </c>
      <c r="M404" s="47">
        <v>0</v>
      </c>
      <c r="N404" s="48">
        <v>265129.22949728166</v>
      </c>
      <c r="O404" s="48">
        <v>109218.35</v>
      </c>
      <c r="P404" s="48">
        <v>17639.16</v>
      </c>
      <c r="Q404" s="48">
        <v>836516.56</v>
      </c>
      <c r="R404" s="49">
        <v>0</v>
      </c>
      <c r="S404" s="49">
        <v>12148.81</v>
      </c>
      <c r="T404" s="91">
        <v>0</v>
      </c>
      <c r="U404" s="91">
        <v>12148.810471630997</v>
      </c>
      <c r="V404" s="50">
        <f t="shared" si="24"/>
        <v>24297.620471630995</v>
      </c>
      <c r="W404" s="47">
        <v>25531.088445078844</v>
      </c>
      <c r="X404" s="47">
        <v>1781.9744056472894</v>
      </c>
      <c r="Y404" s="47">
        <v>570.8224982182893</v>
      </c>
      <c r="Z404" s="47">
        <v>25531.08844445596</v>
      </c>
      <c r="AA404" s="47">
        <v>1781.9744056472894</v>
      </c>
      <c r="AB404" s="47">
        <v>570.8224982182893</v>
      </c>
      <c r="AC404" s="50">
        <f t="shared" si="25"/>
        <v>55767.770697265958</v>
      </c>
      <c r="AD404" s="51">
        <f t="shared" si="26"/>
        <v>240831.60902565066</v>
      </c>
      <c r="AE404" s="51">
        <f t="shared" si="27"/>
        <v>780748.78930273408</v>
      </c>
    </row>
    <row r="405" spans="1:31" x14ac:dyDescent="0.25">
      <c r="A405" s="53">
        <v>402</v>
      </c>
      <c r="B405" s="42">
        <v>17724162000175</v>
      </c>
      <c r="C405" s="54" t="s">
        <v>1040</v>
      </c>
      <c r="D405" s="41" t="s">
        <v>892</v>
      </c>
      <c r="E405" s="41" t="str">
        <f>VLOOKUP(A405,'[1]Acordo início'!$A$3:$F$855,6,FALSE)</f>
        <v>S</v>
      </c>
      <c r="F405" s="44">
        <v>236128.60852848418</v>
      </c>
      <c r="G405" s="45">
        <v>645839.99</v>
      </c>
      <c r="H405" s="46">
        <v>0</v>
      </c>
      <c r="I405" s="46">
        <v>0</v>
      </c>
      <c r="J405" s="46">
        <v>0</v>
      </c>
      <c r="K405" s="47">
        <v>0</v>
      </c>
      <c r="L405" s="47">
        <v>0</v>
      </c>
      <c r="M405" s="47">
        <v>0</v>
      </c>
      <c r="N405" s="48">
        <v>236128.60852848418</v>
      </c>
      <c r="O405" s="48">
        <v>119960.11</v>
      </c>
      <c r="P405" s="48">
        <v>39798.78</v>
      </c>
      <c r="Q405" s="48">
        <v>645839.99</v>
      </c>
      <c r="R405" s="49">
        <v>0</v>
      </c>
      <c r="S405" s="49">
        <v>10819.94</v>
      </c>
      <c r="T405" s="91">
        <v>0</v>
      </c>
      <c r="U405" s="91">
        <v>10819.937573016321</v>
      </c>
      <c r="V405" s="50">
        <f t="shared" si="24"/>
        <v>21639.877573016322</v>
      </c>
      <c r="W405" s="47">
        <v>19711.502201160827</v>
      </c>
      <c r="X405" s="47">
        <v>1375.7890696626087</v>
      </c>
      <c r="Y405" s="47">
        <v>440.70854849397261</v>
      </c>
      <c r="Z405" s="47">
        <v>19711.502200679926</v>
      </c>
      <c r="AA405" s="47">
        <v>1375.7890696626087</v>
      </c>
      <c r="AB405" s="47">
        <v>440.70854849397261</v>
      </c>
      <c r="AC405" s="50">
        <f t="shared" si="25"/>
        <v>43055.999638153917</v>
      </c>
      <c r="AD405" s="51">
        <f t="shared" si="26"/>
        <v>214488.73095546785</v>
      </c>
      <c r="AE405" s="51">
        <f t="shared" si="27"/>
        <v>602783.99036184605</v>
      </c>
    </row>
    <row r="406" spans="1:31" x14ac:dyDescent="0.25">
      <c r="A406" s="53">
        <v>403</v>
      </c>
      <c r="B406" s="42">
        <v>16796872000148</v>
      </c>
      <c r="C406" s="54" t="s">
        <v>1041</v>
      </c>
      <c r="D406" s="41" t="s">
        <v>892</v>
      </c>
      <c r="E406" s="41" t="str">
        <f>VLOOKUP(A406,'[1]Acordo início'!$A$3:$F$855,6,FALSE)</f>
        <v>S</v>
      </c>
      <c r="F406" s="44">
        <v>512063.94290369703</v>
      </c>
      <c r="G406" s="45">
        <v>595380.18000000005</v>
      </c>
      <c r="H406" s="46">
        <v>0</v>
      </c>
      <c r="I406" s="46">
        <v>0</v>
      </c>
      <c r="J406" s="46">
        <v>0</v>
      </c>
      <c r="K406" s="47">
        <v>0</v>
      </c>
      <c r="L406" s="47">
        <v>0</v>
      </c>
      <c r="M406" s="47">
        <v>0</v>
      </c>
      <c r="N406" s="48">
        <v>512063.94290369703</v>
      </c>
      <c r="O406" s="48">
        <v>209626.37</v>
      </c>
      <c r="P406" s="48">
        <v>51004.07</v>
      </c>
      <c r="Q406" s="48">
        <v>595380.18000000005</v>
      </c>
      <c r="R406" s="49">
        <v>0</v>
      </c>
      <c r="S406" s="49">
        <v>23463.91</v>
      </c>
      <c r="T406" s="91">
        <v>0</v>
      </c>
      <c r="U406" s="91">
        <v>23463.907783720515</v>
      </c>
      <c r="V406" s="50">
        <f t="shared" si="24"/>
        <v>46927.817783720515</v>
      </c>
      <c r="W406" s="47">
        <v>18171.432422961512</v>
      </c>
      <c r="X406" s="47">
        <v>1268.2979639243786</v>
      </c>
      <c r="Y406" s="47">
        <v>406.27576353404783</v>
      </c>
      <c r="Z406" s="47">
        <v>18171.432422518184</v>
      </c>
      <c r="AA406" s="47">
        <v>1268.2979639243786</v>
      </c>
      <c r="AB406" s="47">
        <v>406.27576353404783</v>
      </c>
      <c r="AC406" s="50">
        <f t="shared" si="25"/>
        <v>39692.012300396549</v>
      </c>
      <c r="AD406" s="51">
        <f t="shared" si="26"/>
        <v>465136.12511997652</v>
      </c>
      <c r="AE406" s="51">
        <f t="shared" si="27"/>
        <v>555688.16769960348</v>
      </c>
    </row>
    <row r="407" spans="1:31" x14ac:dyDescent="0.25">
      <c r="A407" s="53">
        <v>404</v>
      </c>
      <c r="B407" s="42">
        <v>18026021000141</v>
      </c>
      <c r="C407" s="54" t="s">
        <v>1042</v>
      </c>
      <c r="D407" s="41" t="s">
        <v>892</v>
      </c>
      <c r="E407" s="41" t="str">
        <f>VLOOKUP(A407,'[1]Acordo início'!$A$3:$F$855,6,FALSE)</f>
        <v>S</v>
      </c>
      <c r="F407" s="44">
        <v>172006.61069941209</v>
      </c>
      <c r="G407" s="45">
        <v>298088.76</v>
      </c>
      <c r="H407" s="46">
        <v>0</v>
      </c>
      <c r="I407" s="46">
        <v>0</v>
      </c>
      <c r="J407" s="46">
        <v>0</v>
      </c>
      <c r="K407" s="47">
        <v>0</v>
      </c>
      <c r="L407" s="47">
        <v>0</v>
      </c>
      <c r="M407" s="47">
        <v>0</v>
      </c>
      <c r="N407" s="48">
        <v>172006.61069941209</v>
      </c>
      <c r="O407" s="48">
        <v>78832.56</v>
      </c>
      <c r="P407" s="48">
        <v>30434.46</v>
      </c>
      <c r="Q407" s="48">
        <v>298088.76</v>
      </c>
      <c r="R407" s="49">
        <v>0</v>
      </c>
      <c r="S407" s="49">
        <v>7881.73</v>
      </c>
      <c r="T407" s="91">
        <v>0</v>
      </c>
      <c r="U407" s="91">
        <v>7881.7251391597274</v>
      </c>
      <c r="V407" s="50">
        <f t="shared" si="24"/>
        <v>15763.455139159727</v>
      </c>
      <c r="W407" s="47">
        <v>9097.883840778728</v>
      </c>
      <c r="X407" s="47">
        <v>634.99823694138968</v>
      </c>
      <c r="Y407" s="47">
        <v>203.40992487118703</v>
      </c>
      <c r="Z407" s="47">
        <v>9097.8838405567676</v>
      </c>
      <c r="AA407" s="47">
        <v>634.99823694138968</v>
      </c>
      <c r="AB407" s="47">
        <v>203.40992487118703</v>
      </c>
      <c r="AC407" s="50">
        <f t="shared" si="25"/>
        <v>19872.584004960645</v>
      </c>
      <c r="AD407" s="51">
        <f t="shared" si="26"/>
        <v>156243.15556025237</v>
      </c>
      <c r="AE407" s="51">
        <f t="shared" si="27"/>
        <v>278216.17599503935</v>
      </c>
    </row>
    <row r="408" spans="1:31" x14ac:dyDescent="0.25">
      <c r="A408" s="53">
        <v>405</v>
      </c>
      <c r="B408" s="42">
        <v>18315234000193</v>
      </c>
      <c r="C408" s="54" t="s">
        <v>404</v>
      </c>
      <c r="D408" s="41" t="s">
        <v>892</v>
      </c>
      <c r="E408" s="41" t="str">
        <f>VLOOKUP(A408,'[1]Acordo início'!$A$3:$F$855,6,FALSE)</f>
        <v>S</v>
      </c>
      <c r="F408" s="44">
        <v>909220.83780353726</v>
      </c>
      <c r="G408" s="45">
        <v>1549902.08</v>
      </c>
      <c r="H408" s="46">
        <v>0</v>
      </c>
      <c r="I408" s="46">
        <v>0</v>
      </c>
      <c r="J408" s="46">
        <v>0</v>
      </c>
      <c r="K408" s="47">
        <v>0</v>
      </c>
      <c r="L408" s="47">
        <v>0</v>
      </c>
      <c r="M408" s="47">
        <v>0</v>
      </c>
      <c r="N408" s="48">
        <v>909220.83780353726</v>
      </c>
      <c r="O408" s="48">
        <v>389049.94</v>
      </c>
      <c r="P408" s="48">
        <v>258790.46</v>
      </c>
      <c r="Q408" s="48">
        <v>1549902.08</v>
      </c>
      <c r="R408" s="49">
        <v>0</v>
      </c>
      <c r="S408" s="49">
        <v>41662.519999999997</v>
      </c>
      <c r="T408" s="91">
        <v>0</v>
      </c>
      <c r="U408" s="91">
        <v>41662.519278908752</v>
      </c>
      <c r="V408" s="50">
        <f t="shared" si="24"/>
        <v>83325.039278908749</v>
      </c>
      <c r="W408" s="47">
        <v>47304.128619744617</v>
      </c>
      <c r="X408" s="47">
        <v>3301.6511091237981</v>
      </c>
      <c r="Y408" s="47">
        <v>1057.6227853680334</v>
      </c>
      <c r="Z408" s="47">
        <v>47304.128618590541</v>
      </c>
      <c r="AA408" s="47">
        <v>3301.6511091237981</v>
      </c>
      <c r="AB408" s="47">
        <v>1057.6227853680334</v>
      </c>
      <c r="AC408" s="50">
        <f t="shared" si="25"/>
        <v>103326.80502731881</v>
      </c>
      <c r="AD408" s="51">
        <f t="shared" si="26"/>
        <v>825895.79852462851</v>
      </c>
      <c r="AE408" s="51">
        <f t="shared" si="27"/>
        <v>1446575.2749726812</v>
      </c>
    </row>
    <row r="409" spans="1:31" x14ac:dyDescent="0.25">
      <c r="A409" s="53">
        <v>406</v>
      </c>
      <c r="B409" s="42">
        <v>18303206000156</v>
      </c>
      <c r="C409" s="54" t="s">
        <v>1043</v>
      </c>
      <c r="D409" s="41" t="s">
        <v>892</v>
      </c>
      <c r="E409" s="41" t="str">
        <f>VLOOKUP(A409,'[1]Acordo início'!$A$3:$F$855,6,FALSE)</f>
        <v>S</v>
      </c>
      <c r="F409" s="44">
        <v>293440.46358651127</v>
      </c>
      <c r="G409" s="45">
        <v>700229.51</v>
      </c>
      <c r="H409" s="46">
        <v>0</v>
      </c>
      <c r="I409" s="46">
        <v>0</v>
      </c>
      <c r="J409" s="46">
        <v>0</v>
      </c>
      <c r="K409" s="47">
        <v>0</v>
      </c>
      <c r="L409" s="47">
        <v>0</v>
      </c>
      <c r="M409" s="47">
        <v>0</v>
      </c>
      <c r="N409" s="48">
        <v>293440.46358651127</v>
      </c>
      <c r="O409" s="48">
        <v>121113.67000000001</v>
      </c>
      <c r="P409" s="48">
        <v>15308.970000000001</v>
      </c>
      <c r="Q409" s="48">
        <v>700229.51</v>
      </c>
      <c r="R409" s="49">
        <v>0</v>
      </c>
      <c r="S409" s="49">
        <v>13446.09</v>
      </c>
      <c r="T409" s="91">
        <v>0</v>
      </c>
      <c r="U409" s="91">
        <v>13446.094131453028</v>
      </c>
      <c r="V409" s="50">
        <f t="shared" si="24"/>
        <v>26892.184131453028</v>
      </c>
      <c r="W409" s="47">
        <v>21371.509535028639</v>
      </c>
      <c r="X409" s="47">
        <v>1491.6513678369511</v>
      </c>
      <c r="Y409" s="47">
        <v>477.82288991413839</v>
      </c>
      <c r="Z409" s="47">
        <v>21371.509534507237</v>
      </c>
      <c r="AA409" s="47">
        <v>1491.6513678369511</v>
      </c>
      <c r="AB409" s="47">
        <v>477.82288991413839</v>
      </c>
      <c r="AC409" s="50">
        <f t="shared" si="25"/>
        <v>46681.967585038059</v>
      </c>
      <c r="AD409" s="51">
        <f t="shared" si="26"/>
        <v>266548.27945505822</v>
      </c>
      <c r="AE409" s="51">
        <f t="shared" si="27"/>
        <v>653547.54241496196</v>
      </c>
    </row>
    <row r="410" spans="1:31" x14ac:dyDescent="0.25">
      <c r="A410" s="53">
        <v>407</v>
      </c>
      <c r="B410" s="42">
        <v>18715433000199</v>
      </c>
      <c r="C410" s="54" t="s">
        <v>406</v>
      </c>
      <c r="D410" s="41" t="s">
        <v>894</v>
      </c>
      <c r="E410" s="41" t="str">
        <f>VLOOKUP(A410,'[1]Acordo início'!$A$3:$F$855,6,FALSE)</f>
        <v>S</v>
      </c>
      <c r="F410" s="44">
        <v>1575522.8458704094</v>
      </c>
      <c r="G410" s="45">
        <v>4530504.9000000004</v>
      </c>
      <c r="H410" s="46">
        <v>0</v>
      </c>
      <c r="I410" s="46">
        <v>0</v>
      </c>
      <c r="J410" s="46">
        <v>0</v>
      </c>
      <c r="K410" s="47">
        <v>0</v>
      </c>
      <c r="L410" s="47">
        <v>0</v>
      </c>
      <c r="M410" s="47">
        <v>0</v>
      </c>
      <c r="N410" s="48">
        <v>1575522.8458704094</v>
      </c>
      <c r="O410" s="48">
        <v>686492.77</v>
      </c>
      <c r="P410" s="48">
        <v>455391.89999999997</v>
      </c>
      <c r="Q410" s="48">
        <v>4530504.9000000004</v>
      </c>
      <c r="R410" s="49">
        <v>0</v>
      </c>
      <c r="S410" s="49">
        <v>72193.960000000006</v>
      </c>
      <c r="T410" s="91">
        <v>0</v>
      </c>
      <c r="U410" s="91">
        <v>72193.957959661871</v>
      </c>
      <c r="V410" s="50">
        <f t="shared" si="24"/>
        <v>144387.91795966186</v>
      </c>
      <c r="W410" s="47">
        <v>138274.27544507486</v>
      </c>
      <c r="X410" s="47">
        <v>9651.0268386164735</v>
      </c>
      <c r="Y410" s="47">
        <v>3091.5277082162702</v>
      </c>
      <c r="Z410" s="47">
        <v>138274.27544170138</v>
      </c>
      <c r="AA410" s="47">
        <v>9651.0268386164735</v>
      </c>
      <c r="AB410" s="47">
        <v>3091.5277082162702</v>
      </c>
      <c r="AC410" s="50">
        <f t="shared" si="25"/>
        <v>302033.65998044173</v>
      </c>
      <c r="AD410" s="51">
        <f t="shared" si="26"/>
        <v>1431134.9279107475</v>
      </c>
      <c r="AE410" s="51">
        <f t="shared" si="27"/>
        <v>4228471.2400195589</v>
      </c>
    </row>
    <row r="411" spans="1:31" x14ac:dyDescent="0.25">
      <c r="A411" s="53">
        <v>408</v>
      </c>
      <c r="B411" s="42">
        <v>18338194000103</v>
      </c>
      <c r="C411" s="54" t="s">
        <v>407</v>
      </c>
      <c r="D411" s="41" t="s">
        <v>892</v>
      </c>
      <c r="E411" s="41" t="str">
        <f>VLOOKUP(A411,'[1]Acordo início'!$A$3:$F$855,6,FALSE)</f>
        <v>S</v>
      </c>
      <c r="F411" s="44">
        <v>2103322.3293917472</v>
      </c>
      <c r="G411" s="45">
        <v>1520970.27</v>
      </c>
      <c r="H411" s="46">
        <v>0</v>
      </c>
      <c r="I411" s="46">
        <v>0</v>
      </c>
      <c r="J411" s="46">
        <v>0</v>
      </c>
      <c r="K411" s="47">
        <v>0</v>
      </c>
      <c r="L411" s="47">
        <v>0</v>
      </c>
      <c r="M411" s="47">
        <v>0</v>
      </c>
      <c r="N411" s="48">
        <v>2103322.3293917472</v>
      </c>
      <c r="O411" s="48">
        <v>754667.23</v>
      </c>
      <c r="P411" s="48">
        <v>553646.91</v>
      </c>
      <c r="Q411" s="48">
        <v>1520970.27</v>
      </c>
      <c r="R411" s="49">
        <v>0</v>
      </c>
      <c r="S411" s="49">
        <v>96378.9</v>
      </c>
      <c r="T411" s="91">
        <v>0</v>
      </c>
      <c r="U411" s="91">
        <v>96378.903182350739</v>
      </c>
      <c r="V411" s="50">
        <f t="shared" si="24"/>
        <v>192757.80318235073</v>
      </c>
      <c r="W411" s="47">
        <v>46421.109020122283</v>
      </c>
      <c r="X411" s="47">
        <v>3240.0196463838997</v>
      </c>
      <c r="Y411" s="47">
        <v>1037.8802877100736</v>
      </c>
      <c r="Z411" s="47">
        <v>46421.109018989744</v>
      </c>
      <c r="AA411" s="47">
        <v>3240.0196463838997</v>
      </c>
      <c r="AB411" s="47">
        <v>1037.8802877100736</v>
      </c>
      <c r="AC411" s="50">
        <f t="shared" si="25"/>
        <v>101398.01790729997</v>
      </c>
      <c r="AD411" s="51">
        <f t="shared" si="26"/>
        <v>1910564.5262093965</v>
      </c>
      <c r="AE411" s="51">
        <f t="shared" si="27"/>
        <v>1419572.2520927</v>
      </c>
    </row>
    <row r="412" spans="1:31" x14ac:dyDescent="0.25">
      <c r="A412" s="53">
        <v>409</v>
      </c>
      <c r="B412" s="42">
        <v>18385104000127</v>
      </c>
      <c r="C412" s="54" t="s">
        <v>1044</v>
      </c>
      <c r="D412" s="41" t="s">
        <v>894</v>
      </c>
      <c r="E412" s="41" t="str">
        <f>VLOOKUP(A412,'[1]Acordo início'!$A$3:$F$855,6,FALSE)</f>
        <v>S</v>
      </c>
      <c r="F412" s="44">
        <v>737518.68759844906</v>
      </c>
      <c r="G412" s="45">
        <v>1559640.94</v>
      </c>
      <c r="H412" s="46">
        <v>0</v>
      </c>
      <c r="I412" s="46">
        <v>0</v>
      </c>
      <c r="J412" s="46">
        <v>0</v>
      </c>
      <c r="K412" s="47">
        <v>0</v>
      </c>
      <c r="L412" s="47">
        <v>0</v>
      </c>
      <c r="M412" s="47">
        <v>0</v>
      </c>
      <c r="N412" s="48">
        <v>737518.68759844906</v>
      </c>
      <c r="O412" s="48">
        <v>240443.25999999998</v>
      </c>
      <c r="P412" s="48">
        <v>266616.86</v>
      </c>
      <c r="Q412" s="48">
        <v>1559640.94</v>
      </c>
      <c r="R412" s="49">
        <v>0</v>
      </c>
      <c r="S412" s="49">
        <v>33794.75</v>
      </c>
      <c r="T412" s="91">
        <v>0</v>
      </c>
      <c r="U412" s="91">
        <v>33794.745196177828</v>
      </c>
      <c r="V412" s="50">
        <f t="shared" si="24"/>
        <v>67589.495196177828</v>
      </c>
      <c r="W412" s="47">
        <v>47601.365680437739</v>
      </c>
      <c r="X412" s="47">
        <v>3322.3971433441707</v>
      </c>
      <c r="Y412" s="47">
        <v>1064.2683932085645</v>
      </c>
      <c r="Z412" s="47">
        <v>47601.365679276409</v>
      </c>
      <c r="AA412" s="47">
        <v>3322.3971433441707</v>
      </c>
      <c r="AB412" s="47">
        <v>1064.2683932085645</v>
      </c>
      <c r="AC412" s="50">
        <f t="shared" si="25"/>
        <v>103976.06243281961</v>
      </c>
      <c r="AD412" s="51">
        <f t="shared" si="26"/>
        <v>669929.1924022712</v>
      </c>
      <c r="AE412" s="51">
        <f t="shared" si="27"/>
        <v>1455664.8775671804</v>
      </c>
    </row>
    <row r="413" spans="1:31" x14ac:dyDescent="0.25">
      <c r="A413" s="53">
        <v>410</v>
      </c>
      <c r="B413" s="42">
        <v>17782616000164</v>
      </c>
      <c r="C413" s="54" t="s">
        <v>409</v>
      </c>
      <c r="D413" s="41" t="s">
        <v>892</v>
      </c>
      <c r="E413" s="41" t="str">
        <f>VLOOKUP(A413,'[1]Acordo início'!$A$3:$F$855,6,FALSE)</f>
        <v>S</v>
      </c>
      <c r="F413" s="44">
        <v>332158.02748143114</v>
      </c>
      <c r="G413" s="45">
        <v>1173275.99</v>
      </c>
      <c r="H413" s="46">
        <v>0</v>
      </c>
      <c r="I413" s="46">
        <v>0</v>
      </c>
      <c r="J413" s="46">
        <v>0</v>
      </c>
      <c r="K413" s="47">
        <v>0</v>
      </c>
      <c r="L413" s="47">
        <v>0</v>
      </c>
      <c r="M413" s="47">
        <v>0</v>
      </c>
      <c r="N413" s="48">
        <v>332158.02748143114</v>
      </c>
      <c r="O413" s="48">
        <v>156236.04999999999</v>
      </c>
      <c r="P413" s="48">
        <v>143487.72999999998</v>
      </c>
      <c r="Q413" s="48">
        <v>1173275.99</v>
      </c>
      <c r="R413" s="49">
        <v>0</v>
      </c>
      <c r="S413" s="49">
        <v>15220.22</v>
      </c>
      <c r="T413" s="91">
        <v>0</v>
      </c>
      <c r="U413" s="91">
        <v>15220.218948149133</v>
      </c>
      <c r="V413" s="50">
        <f t="shared" si="24"/>
        <v>30440.438948149131</v>
      </c>
      <c r="W413" s="47">
        <v>35809.228946173032</v>
      </c>
      <c r="X413" s="47">
        <v>2499.3501395489502</v>
      </c>
      <c r="Y413" s="47">
        <v>800.62052858796733</v>
      </c>
      <c r="Z413" s="47">
        <v>35809.228945299394</v>
      </c>
      <c r="AA413" s="47">
        <v>2499.3501395489502</v>
      </c>
      <c r="AB413" s="47">
        <v>800.62052858796733</v>
      </c>
      <c r="AC413" s="50">
        <f t="shared" si="25"/>
        <v>78218.399227746253</v>
      </c>
      <c r="AD413" s="51">
        <f t="shared" si="26"/>
        <v>301717.58853328199</v>
      </c>
      <c r="AE413" s="51">
        <f t="shared" si="27"/>
        <v>1095057.5907722537</v>
      </c>
    </row>
    <row r="414" spans="1:31" x14ac:dyDescent="0.25">
      <c r="A414" s="53">
        <v>411</v>
      </c>
      <c r="B414" s="42">
        <v>18771238000186</v>
      </c>
      <c r="C414" s="54" t="s">
        <v>410</v>
      </c>
      <c r="D414" s="41" t="s">
        <v>892</v>
      </c>
      <c r="E414" s="41" t="str">
        <f>VLOOKUP(A414,'[1]Acordo início'!$A$3:$F$855,6,FALSE)</f>
        <v>S</v>
      </c>
      <c r="F414" s="44">
        <v>2476675.5697319745</v>
      </c>
      <c r="G414" s="45">
        <v>3863649.48</v>
      </c>
      <c r="H414" s="46">
        <v>0</v>
      </c>
      <c r="I414" s="46">
        <v>0</v>
      </c>
      <c r="J414" s="46">
        <v>0</v>
      </c>
      <c r="K414" s="47">
        <v>0</v>
      </c>
      <c r="L414" s="47">
        <v>0</v>
      </c>
      <c r="M414" s="47">
        <v>0</v>
      </c>
      <c r="N414" s="48">
        <v>2476675.5697319745</v>
      </c>
      <c r="O414" s="48">
        <v>959868.59</v>
      </c>
      <c r="P414" s="48">
        <v>641243.03999999992</v>
      </c>
      <c r="Q414" s="48">
        <v>3863649.48</v>
      </c>
      <c r="R414" s="49">
        <v>0</v>
      </c>
      <c r="S414" s="49">
        <v>113486.78</v>
      </c>
      <c r="T414" s="91">
        <v>0</v>
      </c>
      <c r="U414" s="91">
        <v>113486.77832860737</v>
      </c>
      <c r="V414" s="50">
        <f t="shared" si="24"/>
        <v>226973.55832860735</v>
      </c>
      <c r="W414" s="47">
        <v>117921.36734264712</v>
      </c>
      <c r="X414" s="47">
        <v>8230.4700379522092</v>
      </c>
      <c r="Y414" s="47">
        <v>2636.4786462059728</v>
      </c>
      <c r="Z414" s="47">
        <v>117921.36733977018</v>
      </c>
      <c r="AA414" s="47">
        <v>8230.4700379522092</v>
      </c>
      <c r="AB414" s="47">
        <v>2636.4786462059728</v>
      </c>
      <c r="AC414" s="50">
        <f t="shared" si="25"/>
        <v>257576.63205073366</v>
      </c>
      <c r="AD414" s="51">
        <f t="shared" si="26"/>
        <v>2249702.0114033669</v>
      </c>
      <c r="AE414" s="51">
        <f t="shared" si="27"/>
        <v>3606072.8479492664</v>
      </c>
    </row>
    <row r="415" spans="1:31" x14ac:dyDescent="0.25">
      <c r="A415" s="53">
        <v>412</v>
      </c>
      <c r="B415" s="42">
        <v>18602102000142</v>
      </c>
      <c r="C415" s="54" t="s">
        <v>411</v>
      </c>
      <c r="D415" s="41" t="s">
        <v>892</v>
      </c>
      <c r="E415" s="41" t="str">
        <f>VLOOKUP(A415,'[1]Acordo início'!$A$3:$F$855,6,FALSE)</f>
        <v>S</v>
      </c>
      <c r="F415" s="44">
        <v>312962.290293467</v>
      </c>
      <c r="G415" s="45">
        <v>485917.71</v>
      </c>
      <c r="H415" s="46">
        <v>0</v>
      </c>
      <c r="I415" s="46">
        <v>0</v>
      </c>
      <c r="J415" s="46">
        <v>0</v>
      </c>
      <c r="K415" s="47">
        <v>0</v>
      </c>
      <c r="L415" s="47">
        <v>0</v>
      </c>
      <c r="M415" s="47">
        <v>0</v>
      </c>
      <c r="N415" s="48">
        <v>312962.290293467</v>
      </c>
      <c r="O415" s="48">
        <v>138424.94</v>
      </c>
      <c r="P415" s="48">
        <v>132762.45000000001</v>
      </c>
      <c r="Q415" s="48">
        <v>485917.71</v>
      </c>
      <c r="R415" s="49">
        <v>0</v>
      </c>
      <c r="S415" s="49">
        <v>14340.63</v>
      </c>
      <c r="T415" s="91">
        <v>0</v>
      </c>
      <c r="U415" s="91">
        <v>14340.627613002867</v>
      </c>
      <c r="V415" s="50">
        <f t="shared" si="24"/>
        <v>28681.257613002868</v>
      </c>
      <c r="W415" s="47">
        <v>14830.558768910067</v>
      </c>
      <c r="X415" s="47">
        <v>1035.1174884100833</v>
      </c>
      <c r="Y415" s="47">
        <v>331.58071676627486</v>
      </c>
      <c r="Z415" s="47">
        <v>14830.558768548244</v>
      </c>
      <c r="AA415" s="47">
        <v>1035.1174884100833</v>
      </c>
      <c r="AB415" s="47">
        <v>331.58071676627486</v>
      </c>
      <c r="AC415" s="50">
        <f t="shared" si="25"/>
        <v>32394.513947811029</v>
      </c>
      <c r="AD415" s="51">
        <f t="shared" si="26"/>
        <v>284281.03268046415</v>
      </c>
      <c r="AE415" s="51">
        <f t="shared" si="27"/>
        <v>453523.19605218899</v>
      </c>
    </row>
    <row r="416" spans="1:31" x14ac:dyDescent="0.25">
      <c r="A416" s="53">
        <v>413</v>
      </c>
      <c r="B416" s="42">
        <v>20920617000132</v>
      </c>
      <c r="C416" s="54" t="s">
        <v>412</v>
      </c>
      <c r="D416" s="41" t="s">
        <v>892</v>
      </c>
      <c r="E416" s="41" t="str">
        <f>VLOOKUP(A416,'[1]Acordo início'!$A$3:$F$855,6,FALSE)</f>
        <v>S</v>
      </c>
      <c r="F416" s="44">
        <v>520816.45546482853</v>
      </c>
      <c r="G416" s="45">
        <v>754163.42</v>
      </c>
      <c r="H416" s="46">
        <v>0</v>
      </c>
      <c r="I416" s="46">
        <v>0</v>
      </c>
      <c r="J416" s="46">
        <v>0</v>
      </c>
      <c r="K416" s="47">
        <v>0</v>
      </c>
      <c r="L416" s="47">
        <v>0</v>
      </c>
      <c r="M416" s="47">
        <v>0</v>
      </c>
      <c r="N416" s="48">
        <v>520816.45546482853</v>
      </c>
      <c r="O416" s="48">
        <v>248309.49</v>
      </c>
      <c r="P416" s="48">
        <v>72098.639999999985</v>
      </c>
      <c r="Q416" s="48">
        <v>754163.42</v>
      </c>
      <c r="R416" s="49">
        <v>0</v>
      </c>
      <c r="S416" s="49">
        <v>23864.97</v>
      </c>
      <c r="T416" s="91">
        <v>0</v>
      </c>
      <c r="U416" s="91">
        <v>23864.967359299477</v>
      </c>
      <c r="V416" s="50">
        <f t="shared" si="24"/>
        <v>47729.937359299482</v>
      </c>
      <c r="W416" s="47">
        <v>23017.611178604817</v>
      </c>
      <c r="X416" s="47">
        <v>1606.5431008806352</v>
      </c>
      <c r="Y416" s="47">
        <v>514.62632876981718</v>
      </c>
      <c r="Z416" s="47">
        <v>23017.611178043255</v>
      </c>
      <c r="AA416" s="47">
        <v>1606.5431008806352</v>
      </c>
      <c r="AB416" s="47">
        <v>514.62632876981718</v>
      </c>
      <c r="AC416" s="50">
        <f t="shared" si="25"/>
        <v>50277.561215948976</v>
      </c>
      <c r="AD416" s="51">
        <f t="shared" si="26"/>
        <v>473086.51810552902</v>
      </c>
      <c r="AE416" s="51">
        <f t="shared" si="27"/>
        <v>703885.85878405103</v>
      </c>
    </row>
    <row r="417" spans="1:31" x14ac:dyDescent="0.25">
      <c r="A417" s="53">
        <v>414</v>
      </c>
      <c r="B417" s="42">
        <v>18414607000183</v>
      </c>
      <c r="C417" s="54" t="s">
        <v>413</v>
      </c>
      <c r="D417" s="41" t="s">
        <v>892</v>
      </c>
      <c r="E417" s="41" t="str">
        <f>VLOOKUP(A417,'[1]Acordo início'!$A$3:$F$855,6,FALSE)</f>
        <v>S</v>
      </c>
      <c r="F417" s="44">
        <v>0</v>
      </c>
      <c r="G417" s="45">
        <v>1788247.79</v>
      </c>
      <c r="H417" s="46">
        <v>0</v>
      </c>
      <c r="I417" s="46">
        <v>0</v>
      </c>
      <c r="J417" s="46">
        <v>0</v>
      </c>
      <c r="K417" s="47">
        <v>0</v>
      </c>
      <c r="L417" s="47">
        <v>0</v>
      </c>
      <c r="M417" s="47">
        <v>0</v>
      </c>
      <c r="N417" s="48">
        <v>0</v>
      </c>
      <c r="O417" s="48">
        <v>0</v>
      </c>
      <c r="P417" s="48">
        <v>168837.04</v>
      </c>
      <c r="Q417" s="48">
        <v>1788247.79</v>
      </c>
      <c r="R417" s="49">
        <v>0</v>
      </c>
      <c r="S417" s="49">
        <v>0</v>
      </c>
      <c r="T417" s="91">
        <v>0</v>
      </c>
      <c r="U417" s="91">
        <v>0</v>
      </c>
      <c r="V417" s="50">
        <f t="shared" si="24"/>
        <v>0</v>
      </c>
      <c r="W417" s="47">
        <v>54578.611612508124</v>
      </c>
      <c r="X417" s="47">
        <v>3809.3827922169912</v>
      </c>
      <c r="Y417" s="47">
        <v>1220.2652267237254</v>
      </c>
      <c r="Z417" s="47">
        <v>54578.611611176566</v>
      </c>
      <c r="AA417" s="47">
        <v>3809.3827922169912</v>
      </c>
      <c r="AB417" s="47">
        <v>1220.2652267237254</v>
      </c>
      <c r="AC417" s="50">
        <f t="shared" si="25"/>
        <v>119216.51926156612</v>
      </c>
      <c r="AD417" s="51">
        <f t="shared" si="26"/>
        <v>0</v>
      </c>
      <c r="AE417" s="51">
        <f t="shared" si="27"/>
        <v>1669031.2707384338</v>
      </c>
    </row>
    <row r="418" spans="1:31" x14ac:dyDescent="0.25">
      <c r="A418" s="53">
        <v>415</v>
      </c>
      <c r="B418" s="42">
        <v>18505347000151</v>
      </c>
      <c r="C418" s="54" t="s">
        <v>414</v>
      </c>
      <c r="D418" s="41" t="s">
        <v>892</v>
      </c>
      <c r="E418" s="41" t="str">
        <f>VLOOKUP(A418,'[1]Acordo início'!$A$3:$F$855,6,FALSE)</f>
        <v>S</v>
      </c>
      <c r="F418" s="44">
        <v>233126.14185287576</v>
      </c>
      <c r="G418" s="45">
        <v>669816.93999999994</v>
      </c>
      <c r="H418" s="46">
        <v>0</v>
      </c>
      <c r="I418" s="46">
        <v>0</v>
      </c>
      <c r="J418" s="46">
        <v>0</v>
      </c>
      <c r="K418" s="47">
        <v>0</v>
      </c>
      <c r="L418" s="47">
        <v>0</v>
      </c>
      <c r="M418" s="47">
        <v>0</v>
      </c>
      <c r="N418" s="48">
        <v>233126.14185287576</v>
      </c>
      <c r="O418" s="48">
        <v>117447.35</v>
      </c>
      <c r="P418" s="48">
        <v>59937.43</v>
      </c>
      <c r="Q418" s="48">
        <v>669816.93999999994</v>
      </c>
      <c r="R418" s="49">
        <v>0</v>
      </c>
      <c r="S418" s="49">
        <v>10682.36</v>
      </c>
      <c r="T418" s="91">
        <v>0</v>
      </c>
      <c r="U418" s="91">
        <v>10682.357877791776</v>
      </c>
      <c r="V418" s="50">
        <f t="shared" si="24"/>
        <v>21364.717877791776</v>
      </c>
      <c r="W418" s="47">
        <v>20443.295991080118</v>
      </c>
      <c r="X418" s="47">
        <v>1426.8655369527903</v>
      </c>
      <c r="Y418" s="47">
        <v>457.06994884088482</v>
      </c>
      <c r="Z418" s="47">
        <v>20443.295990581366</v>
      </c>
      <c r="AA418" s="47">
        <v>1426.8655369527903</v>
      </c>
      <c r="AB418" s="47">
        <v>457.06994884088482</v>
      </c>
      <c r="AC418" s="50">
        <f t="shared" si="25"/>
        <v>44654.46295324884</v>
      </c>
      <c r="AD418" s="51">
        <f t="shared" si="26"/>
        <v>211761.42397508398</v>
      </c>
      <c r="AE418" s="51">
        <f t="shared" si="27"/>
        <v>625162.47704675107</v>
      </c>
    </row>
    <row r="419" spans="1:31" x14ac:dyDescent="0.25">
      <c r="A419" s="53">
        <v>416</v>
      </c>
      <c r="B419" s="42">
        <v>17744442000145</v>
      </c>
      <c r="C419" s="54" t="s">
        <v>1045</v>
      </c>
      <c r="D419" s="41" t="s">
        <v>892</v>
      </c>
      <c r="E419" s="41" t="str">
        <f>VLOOKUP(A419,'[1]Acordo início'!$A$3:$F$855,6,FALSE)</f>
        <v>S</v>
      </c>
      <c r="F419" s="44">
        <v>416430.35643890291</v>
      </c>
      <c r="G419" s="45">
        <v>1303355.22</v>
      </c>
      <c r="H419" s="46">
        <v>0</v>
      </c>
      <c r="I419" s="46">
        <v>0</v>
      </c>
      <c r="J419" s="46">
        <v>0</v>
      </c>
      <c r="K419" s="47">
        <v>0</v>
      </c>
      <c r="L419" s="47">
        <v>0</v>
      </c>
      <c r="M419" s="47">
        <v>0</v>
      </c>
      <c r="N419" s="48">
        <v>416430.35643890291</v>
      </c>
      <c r="O419" s="48">
        <v>160996.5</v>
      </c>
      <c r="P419" s="48">
        <v>160565.13999999998</v>
      </c>
      <c r="Q419" s="48">
        <v>1303355.22</v>
      </c>
      <c r="R419" s="49">
        <v>0</v>
      </c>
      <c r="S419" s="49">
        <v>19081.759999999998</v>
      </c>
      <c r="T419" s="91">
        <v>0</v>
      </c>
      <c r="U419" s="91">
        <v>19081.764332822619</v>
      </c>
      <c r="V419" s="50">
        <f t="shared" si="24"/>
        <v>38163.524332822621</v>
      </c>
      <c r="W419" s="47">
        <v>39779.340947339813</v>
      </c>
      <c r="X419" s="47">
        <v>2776.449096330638</v>
      </c>
      <c r="Y419" s="47">
        <v>889.38404744802028</v>
      </c>
      <c r="Z419" s="47">
        <v>39779.340946369317</v>
      </c>
      <c r="AA419" s="47">
        <v>2776.449096330638</v>
      </c>
      <c r="AB419" s="47">
        <v>889.38404744802028</v>
      </c>
      <c r="AC419" s="50">
        <f t="shared" si="25"/>
        <v>86890.348181266454</v>
      </c>
      <c r="AD419" s="51">
        <f t="shared" si="26"/>
        <v>378266.83210608026</v>
      </c>
      <c r="AE419" s="51">
        <f t="shared" si="27"/>
        <v>1216464.8718187334</v>
      </c>
    </row>
    <row r="420" spans="1:31" x14ac:dyDescent="0.25">
      <c r="A420" s="53">
        <v>417</v>
      </c>
      <c r="B420" s="42">
        <v>17112061000143</v>
      </c>
      <c r="C420" s="54" t="s">
        <v>416</v>
      </c>
      <c r="D420" s="41" t="s">
        <v>892</v>
      </c>
      <c r="E420" s="41" t="str">
        <f>VLOOKUP(A420,'[1]Acordo início'!$A$3:$F$855,6,FALSE)</f>
        <v>S</v>
      </c>
      <c r="F420" s="44">
        <v>264567.25952884124</v>
      </c>
      <c r="G420" s="45">
        <v>679100.18</v>
      </c>
      <c r="H420" s="46">
        <v>0</v>
      </c>
      <c r="I420" s="46">
        <v>0</v>
      </c>
      <c r="J420" s="46">
        <v>0</v>
      </c>
      <c r="K420" s="47">
        <v>0</v>
      </c>
      <c r="L420" s="47">
        <v>0</v>
      </c>
      <c r="M420" s="47">
        <v>0</v>
      </c>
      <c r="N420" s="48">
        <v>264567.25952884124</v>
      </c>
      <c r="O420" s="48">
        <v>104067.4</v>
      </c>
      <c r="P420" s="48">
        <v>43428.95</v>
      </c>
      <c r="Q420" s="48">
        <v>679100.18</v>
      </c>
      <c r="R420" s="49">
        <v>0</v>
      </c>
      <c r="S420" s="49">
        <v>12123.06</v>
      </c>
      <c r="T420" s="91">
        <v>0</v>
      </c>
      <c r="U420" s="91">
        <v>12123.059758854904</v>
      </c>
      <c r="V420" s="50">
        <f t="shared" si="24"/>
        <v>24246.119758854904</v>
      </c>
      <c r="W420" s="47">
        <v>20726.627060896026</v>
      </c>
      <c r="X420" s="47">
        <v>1446.6409850627563</v>
      </c>
      <c r="Y420" s="47">
        <v>463.404647396455</v>
      </c>
      <c r="Z420" s="47">
        <v>20726.627060390358</v>
      </c>
      <c r="AA420" s="47">
        <v>1446.6409850627563</v>
      </c>
      <c r="AB420" s="47">
        <v>463.404647396455</v>
      </c>
      <c r="AC420" s="50">
        <f t="shared" si="25"/>
        <v>45273.345386204805</v>
      </c>
      <c r="AD420" s="51">
        <f t="shared" si="26"/>
        <v>240321.13976998633</v>
      </c>
      <c r="AE420" s="51">
        <f t="shared" si="27"/>
        <v>633826.83461379528</v>
      </c>
    </row>
    <row r="421" spans="1:31" x14ac:dyDescent="0.25">
      <c r="A421" s="53">
        <v>418</v>
      </c>
      <c r="B421" s="42">
        <v>22516405000110</v>
      </c>
      <c r="C421" s="54" t="s">
        <v>417</v>
      </c>
      <c r="D421" s="41" t="s">
        <v>892</v>
      </c>
      <c r="E421" s="41" t="str">
        <f>VLOOKUP(A421,'[1]Acordo início'!$A$3:$F$855,6,FALSE)</f>
        <v>S</v>
      </c>
      <c r="F421" s="44">
        <v>722777.93213626661</v>
      </c>
      <c r="G421" s="45">
        <v>2668560.73</v>
      </c>
      <c r="H421" s="46">
        <v>0</v>
      </c>
      <c r="I421" s="46">
        <v>0</v>
      </c>
      <c r="J421" s="46">
        <v>0</v>
      </c>
      <c r="K421" s="47">
        <v>0</v>
      </c>
      <c r="L421" s="47">
        <v>0</v>
      </c>
      <c r="M421" s="47">
        <v>0</v>
      </c>
      <c r="N421" s="48">
        <v>722777.93213626661</v>
      </c>
      <c r="O421" s="48">
        <v>316666.59999999998</v>
      </c>
      <c r="P421" s="48">
        <v>171960.67</v>
      </c>
      <c r="Q421" s="48">
        <v>2668560.73</v>
      </c>
      <c r="R421" s="49">
        <v>0</v>
      </c>
      <c r="S421" s="49">
        <v>33119.29</v>
      </c>
      <c r="T421" s="91">
        <v>0</v>
      </c>
      <c r="U421" s="91">
        <v>33119.291023666265</v>
      </c>
      <c r="V421" s="50">
        <f t="shared" si="24"/>
        <v>66238.581023666266</v>
      </c>
      <c r="W421" s="47">
        <v>81446.397236611228</v>
      </c>
      <c r="X421" s="47">
        <v>5684.6536574432021</v>
      </c>
      <c r="Y421" s="47">
        <v>1820.9735178933545</v>
      </c>
      <c r="Z421" s="47">
        <v>81446.397234624179</v>
      </c>
      <c r="AA421" s="47">
        <v>5684.6536574432021</v>
      </c>
      <c r="AB421" s="47">
        <v>1820.9735178933545</v>
      </c>
      <c r="AC421" s="50">
        <f t="shared" si="25"/>
        <v>177904.04882190851</v>
      </c>
      <c r="AD421" s="51">
        <f t="shared" si="26"/>
        <v>656539.3511126003</v>
      </c>
      <c r="AE421" s="51">
        <f t="shared" si="27"/>
        <v>2490656.6811780916</v>
      </c>
    </row>
    <row r="422" spans="1:31" x14ac:dyDescent="0.25">
      <c r="A422" s="53">
        <v>419</v>
      </c>
      <c r="B422" s="42">
        <v>17954041000110</v>
      </c>
      <c r="C422" s="54" t="s">
        <v>418</v>
      </c>
      <c r="D422" s="41" t="s">
        <v>892</v>
      </c>
      <c r="E422" s="41" t="str">
        <f>VLOOKUP(A422,'[1]Acordo início'!$A$3:$F$855,6,FALSE)</f>
        <v>S</v>
      </c>
      <c r="F422" s="44">
        <v>268417.10749384947</v>
      </c>
      <c r="G422" s="45">
        <v>437394.28</v>
      </c>
      <c r="H422" s="46">
        <v>0</v>
      </c>
      <c r="I422" s="46">
        <v>0</v>
      </c>
      <c r="J422" s="46">
        <v>0</v>
      </c>
      <c r="K422" s="47">
        <v>0</v>
      </c>
      <c r="L422" s="47">
        <v>0</v>
      </c>
      <c r="M422" s="47">
        <v>0</v>
      </c>
      <c r="N422" s="48">
        <v>268417.10749384947</v>
      </c>
      <c r="O422" s="48">
        <v>116987.72</v>
      </c>
      <c r="P422" s="48">
        <v>54437.280000000006</v>
      </c>
      <c r="Q422" s="48">
        <v>437394.28</v>
      </c>
      <c r="R422" s="49">
        <v>0</v>
      </c>
      <c r="S422" s="49">
        <v>12299.47</v>
      </c>
      <c r="T422" s="91">
        <v>0</v>
      </c>
      <c r="U422" s="91">
        <v>12299.468347829279</v>
      </c>
      <c r="V422" s="50">
        <f t="shared" si="24"/>
        <v>24598.93834782928</v>
      </c>
      <c r="W422" s="47">
        <v>13349.588775621363</v>
      </c>
      <c r="X422" s="47">
        <v>931.75132643664847</v>
      </c>
      <c r="Y422" s="47">
        <v>298.46928114636785</v>
      </c>
      <c r="Z422" s="47">
        <v>13349.588775295673</v>
      </c>
      <c r="AA422" s="47">
        <v>931.75132643664847</v>
      </c>
      <c r="AB422" s="47">
        <v>298.46928114636785</v>
      </c>
      <c r="AC422" s="50">
        <f t="shared" si="25"/>
        <v>29159.618766083069</v>
      </c>
      <c r="AD422" s="51">
        <f t="shared" si="26"/>
        <v>243818.1691460202</v>
      </c>
      <c r="AE422" s="51">
        <f t="shared" si="27"/>
        <v>408234.66123391694</v>
      </c>
    </row>
    <row r="423" spans="1:31" x14ac:dyDescent="0.25">
      <c r="A423" s="53">
        <v>420</v>
      </c>
      <c r="B423" s="42">
        <v>18017376000174</v>
      </c>
      <c r="C423" s="54" t="s">
        <v>419</v>
      </c>
      <c r="D423" s="41" t="s">
        <v>892</v>
      </c>
      <c r="E423" s="41" t="str">
        <f>VLOOKUP(A423,'[1]Acordo início'!$A$3:$F$855,6,FALSE)</f>
        <v>S</v>
      </c>
      <c r="F423" s="44">
        <v>374364.03769481112</v>
      </c>
      <c r="G423" s="45">
        <v>1392770.46</v>
      </c>
      <c r="H423" s="46">
        <v>0</v>
      </c>
      <c r="I423" s="46">
        <v>0</v>
      </c>
      <c r="J423" s="46">
        <v>0</v>
      </c>
      <c r="K423" s="47">
        <v>0</v>
      </c>
      <c r="L423" s="47">
        <v>0</v>
      </c>
      <c r="M423" s="47">
        <v>0</v>
      </c>
      <c r="N423" s="48">
        <v>374364.03769481112</v>
      </c>
      <c r="O423" s="48">
        <v>149754.19</v>
      </c>
      <c r="P423" s="48">
        <v>78639.539999999994</v>
      </c>
      <c r="Q423" s="48">
        <v>1392770.46</v>
      </c>
      <c r="R423" s="49">
        <v>0</v>
      </c>
      <c r="S423" s="49">
        <v>17154.189999999999</v>
      </c>
      <c r="T423" s="91">
        <v>0</v>
      </c>
      <c r="U423" s="91">
        <v>17154.192127260016</v>
      </c>
      <c r="V423" s="50">
        <f t="shared" si="24"/>
        <v>34308.382127260018</v>
      </c>
      <c r="W423" s="47">
        <v>42508.358517433262</v>
      </c>
      <c r="X423" s="47">
        <v>2966.9243074807382</v>
      </c>
      <c r="Y423" s="47">
        <v>950.39925368935917</v>
      </c>
      <c r="Z423" s="47">
        <v>42508.358516396183</v>
      </c>
      <c r="AA423" s="47">
        <v>2966.9243074807382</v>
      </c>
      <c r="AB423" s="47">
        <v>950.39925368935917</v>
      </c>
      <c r="AC423" s="50">
        <f t="shared" si="25"/>
        <v>92851.364156169642</v>
      </c>
      <c r="AD423" s="51">
        <f t="shared" si="26"/>
        <v>340055.65556755109</v>
      </c>
      <c r="AE423" s="51">
        <f t="shared" si="27"/>
        <v>1299919.0958438304</v>
      </c>
    </row>
    <row r="424" spans="1:31" x14ac:dyDescent="0.25">
      <c r="A424" s="53">
        <v>421</v>
      </c>
      <c r="B424" s="42">
        <v>17947623000179</v>
      </c>
      <c r="C424" s="54" t="s">
        <v>420</v>
      </c>
      <c r="D424" s="41" t="s">
        <v>894</v>
      </c>
      <c r="E424" s="41" t="str">
        <f>VLOOKUP(A424,'[1]Acordo início'!$A$3:$F$855,6,FALSE)</f>
        <v>S</v>
      </c>
      <c r="F424" s="44">
        <v>398198.84756389452</v>
      </c>
      <c r="G424" s="45">
        <v>1333084.3700000001</v>
      </c>
      <c r="H424" s="46">
        <v>0</v>
      </c>
      <c r="I424" s="46">
        <v>0</v>
      </c>
      <c r="J424" s="46">
        <v>0</v>
      </c>
      <c r="K424" s="47">
        <v>0</v>
      </c>
      <c r="L424" s="47">
        <v>0</v>
      </c>
      <c r="M424" s="47">
        <v>0</v>
      </c>
      <c r="N424" s="48">
        <v>398198.84756389452</v>
      </c>
      <c r="O424" s="48">
        <v>161085.56</v>
      </c>
      <c r="P424" s="48">
        <v>126171.07</v>
      </c>
      <c r="Q424" s="48">
        <v>1333084.3700000001</v>
      </c>
      <c r="R424" s="49">
        <v>0</v>
      </c>
      <c r="S424" s="49">
        <v>18246.36</v>
      </c>
      <c r="T424" s="91">
        <v>0</v>
      </c>
      <c r="U424" s="91">
        <v>18246.35608170557</v>
      </c>
      <c r="V424" s="50">
        <f t="shared" si="24"/>
        <v>36492.71608170557</v>
      </c>
      <c r="W424" s="47">
        <v>40686.695805558098</v>
      </c>
      <c r="X424" s="47">
        <v>2839.7790690289371</v>
      </c>
      <c r="Y424" s="47">
        <v>909.67063131430643</v>
      </c>
      <c r="Z424" s="47">
        <v>40686.695804565461</v>
      </c>
      <c r="AA424" s="47">
        <v>2839.7790690289371</v>
      </c>
      <c r="AB424" s="47">
        <v>909.67063131430643</v>
      </c>
      <c r="AC424" s="50">
        <f t="shared" si="25"/>
        <v>88872.291010810062</v>
      </c>
      <c r="AD424" s="51">
        <f t="shared" si="26"/>
        <v>361706.13148218894</v>
      </c>
      <c r="AE424" s="51">
        <f t="shared" si="27"/>
        <v>1244212.07898919</v>
      </c>
    </row>
    <row r="425" spans="1:31" x14ac:dyDescent="0.25">
      <c r="A425" s="53">
        <v>422</v>
      </c>
      <c r="B425" s="42">
        <v>17966201000140</v>
      </c>
      <c r="C425" s="54" t="s">
        <v>1046</v>
      </c>
      <c r="D425" s="41" t="s">
        <v>894</v>
      </c>
      <c r="E425" s="41" t="str">
        <f>VLOOKUP(A425,'[1]Acordo início'!$A$3:$F$855,6,FALSE)</f>
        <v>S</v>
      </c>
      <c r="F425" s="44">
        <v>585192.32696587918</v>
      </c>
      <c r="G425" s="45">
        <v>1146109.7</v>
      </c>
      <c r="H425" s="46">
        <v>0</v>
      </c>
      <c r="I425" s="46">
        <v>0</v>
      </c>
      <c r="J425" s="46">
        <v>0</v>
      </c>
      <c r="K425" s="47">
        <v>0</v>
      </c>
      <c r="L425" s="47">
        <v>0</v>
      </c>
      <c r="M425" s="47">
        <v>0</v>
      </c>
      <c r="N425" s="48">
        <v>585192.32696587918</v>
      </c>
      <c r="O425" s="48">
        <v>236131.46999999997</v>
      </c>
      <c r="P425" s="48">
        <v>228001.74</v>
      </c>
      <c r="Q425" s="48">
        <v>1146109.7</v>
      </c>
      <c r="R425" s="49">
        <v>0</v>
      </c>
      <c r="S425" s="49">
        <v>26814.81</v>
      </c>
      <c r="T425" s="91">
        <v>0</v>
      </c>
      <c r="U425" s="91">
        <v>26814.812848969843</v>
      </c>
      <c r="V425" s="50">
        <f t="shared" si="24"/>
        <v>53629.622848969841</v>
      </c>
      <c r="W425" s="47">
        <v>34980.094272162758</v>
      </c>
      <c r="X425" s="47">
        <v>2441.4796429150392</v>
      </c>
      <c r="Y425" s="47">
        <v>782.08278676798716</v>
      </c>
      <c r="Z425" s="47">
        <v>34980.094271309346</v>
      </c>
      <c r="AA425" s="47">
        <v>2441.4796429150392</v>
      </c>
      <c r="AB425" s="47">
        <v>782.08278676798716</v>
      </c>
      <c r="AC425" s="50">
        <f t="shared" si="25"/>
        <v>76407.313402838161</v>
      </c>
      <c r="AD425" s="51">
        <f t="shared" si="26"/>
        <v>531562.7041169093</v>
      </c>
      <c r="AE425" s="51">
        <f t="shared" si="27"/>
        <v>1069702.3865971619</v>
      </c>
    </row>
    <row r="426" spans="1:31" x14ac:dyDescent="0.25">
      <c r="A426" s="53">
        <v>423</v>
      </c>
      <c r="B426" s="42">
        <v>18363952000135</v>
      </c>
      <c r="C426" s="54" t="s">
        <v>422</v>
      </c>
      <c r="D426" s="41" t="s">
        <v>894</v>
      </c>
      <c r="E426" s="41" t="str">
        <f>VLOOKUP(A426,'[1]Acordo início'!$A$3:$F$855,6,FALSE)</f>
        <v>S</v>
      </c>
      <c r="F426" s="44">
        <v>293917.34612152685</v>
      </c>
      <c r="G426" s="45">
        <v>634392.56000000006</v>
      </c>
      <c r="H426" s="46">
        <v>0</v>
      </c>
      <c r="I426" s="46">
        <v>0</v>
      </c>
      <c r="J426" s="46">
        <v>0</v>
      </c>
      <c r="K426" s="47">
        <v>0</v>
      </c>
      <c r="L426" s="47">
        <v>0</v>
      </c>
      <c r="M426" s="47">
        <v>0</v>
      </c>
      <c r="N426" s="48">
        <v>293917.34612152685</v>
      </c>
      <c r="O426" s="48">
        <v>129056.25</v>
      </c>
      <c r="P426" s="48">
        <v>107074.07</v>
      </c>
      <c r="Q426" s="48">
        <v>634392.56000000006</v>
      </c>
      <c r="R426" s="49">
        <v>0</v>
      </c>
      <c r="S426" s="49">
        <v>13467.95</v>
      </c>
      <c r="T426" s="91">
        <v>0</v>
      </c>
      <c r="U426" s="91">
        <v>13467.945948946408</v>
      </c>
      <c r="V426" s="50">
        <f t="shared" si="24"/>
        <v>26935.89594894641</v>
      </c>
      <c r="W426" s="47">
        <v>19362.118350995701</v>
      </c>
      <c r="X426" s="47">
        <v>1351.4033847326436</v>
      </c>
      <c r="Y426" s="47">
        <v>432.89704595590416</v>
      </c>
      <c r="Z426" s="47">
        <v>19362.118350523324</v>
      </c>
      <c r="AA426" s="47">
        <v>1351.4033847326436</v>
      </c>
      <c r="AB426" s="47">
        <v>432.89704595590416</v>
      </c>
      <c r="AC426" s="50">
        <f t="shared" si="25"/>
        <v>42292.837562896122</v>
      </c>
      <c r="AD426" s="51">
        <f t="shared" si="26"/>
        <v>266981.45017258043</v>
      </c>
      <c r="AE426" s="51">
        <f t="shared" si="27"/>
        <v>592099.72243710398</v>
      </c>
    </row>
    <row r="427" spans="1:31" x14ac:dyDescent="0.25">
      <c r="A427" s="53">
        <v>424</v>
      </c>
      <c r="B427" s="42">
        <v>18301044000117</v>
      </c>
      <c r="C427" s="54" t="s">
        <v>423</v>
      </c>
      <c r="D427" s="41" t="s">
        <v>892</v>
      </c>
      <c r="E427" s="41" t="str">
        <f>VLOOKUP(A427,'[1]Acordo início'!$A$3:$F$855,6,FALSE)</f>
        <v>S</v>
      </c>
      <c r="F427" s="44">
        <v>343091.25727137923</v>
      </c>
      <c r="G427" s="45">
        <v>705355.23</v>
      </c>
      <c r="H427" s="46">
        <v>0</v>
      </c>
      <c r="I427" s="46">
        <v>0</v>
      </c>
      <c r="J427" s="46">
        <v>0</v>
      </c>
      <c r="K427" s="47">
        <v>0</v>
      </c>
      <c r="L427" s="47">
        <v>0</v>
      </c>
      <c r="M427" s="47">
        <v>0</v>
      </c>
      <c r="N427" s="48">
        <v>343091.25727137923</v>
      </c>
      <c r="O427" s="48">
        <v>161108.21</v>
      </c>
      <c r="P427" s="48">
        <v>174323.18</v>
      </c>
      <c r="Q427" s="48">
        <v>705355.23</v>
      </c>
      <c r="R427" s="49">
        <v>0</v>
      </c>
      <c r="S427" s="49">
        <v>15721.2</v>
      </c>
      <c r="T427" s="91">
        <v>0</v>
      </c>
      <c r="U427" s="91">
        <v>15721.203833190755</v>
      </c>
      <c r="V427" s="50">
        <f t="shared" si="24"/>
        <v>31442.403833190758</v>
      </c>
      <c r="W427" s="47">
        <v>21527.950053737448</v>
      </c>
      <c r="X427" s="47">
        <v>1502.5703304556018</v>
      </c>
      <c r="Y427" s="47">
        <v>481.32057736698721</v>
      </c>
      <c r="Z427" s="47">
        <v>21527.950053212229</v>
      </c>
      <c r="AA427" s="47">
        <v>1502.5703304556018</v>
      </c>
      <c r="AB427" s="47">
        <v>481.32057736698721</v>
      </c>
      <c r="AC427" s="50">
        <f t="shared" si="25"/>
        <v>47023.681922594857</v>
      </c>
      <c r="AD427" s="51">
        <f t="shared" si="26"/>
        <v>311648.8534381885</v>
      </c>
      <c r="AE427" s="51">
        <f t="shared" si="27"/>
        <v>658331.54807740508</v>
      </c>
    </row>
    <row r="428" spans="1:31" x14ac:dyDescent="0.25">
      <c r="A428" s="53">
        <v>425</v>
      </c>
      <c r="B428" s="42">
        <v>17754169000130</v>
      </c>
      <c r="C428" s="54" t="s">
        <v>424</v>
      </c>
      <c r="D428" s="41" t="s">
        <v>894</v>
      </c>
      <c r="E428" s="41" t="str">
        <f>VLOOKUP(A428,'[1]Acordo início'!$A$3:$F$855,6,FALSE)</f>
        <v>S</v>
      </c>
      <c r="F428" s="44">
        <v>274043.34744924109</v>
      </c>
      <c r="G428" s="45">
        <v>225930.09</v>
      </c>
      <c r="H428" s="46">
        <v>0</v>
      </c>
      <c r="I428" s="46">
        <v>0</v>
      </c>
      <c r="J428" s="46">
        <v>0</v>
      </c>
      <c r="K428" s="47">
        <v>0</v>
      </c>
      <c r="L428" s="47">
        <v>0</v>
      </c>
      <c r="M428" s="47">
        <v>0</v>
      </c>
      <c r="N428" s="48">
        <v>274043.34744924109</v>
      </c>
      <c r="O428" s="48">
        <v>116031.01</v>
      </c>
      <c r="P428" s="48">
        <v>2924.7900000000004</v>
      </c>
      <c r="Q428" s="48">
        <v>225930.09</v>
      </c>
      <c r="R428" s="49">
        <v>0</v>
      </c>
      <c r="S428" s="49">
        <v>12557.28</v>
      </c>
      <c r="T428" s="91">
        <v>0</v>
      </c>
      <c r="U428" s="91">
        <v>12557.275165340779</v>
      </c>
      <c r="V428" s="50">
        <f t="shared" si="24"/>
        <v>25114.555165340782</v>
      </c>
      <c r="W428" s="47">
        <v>6895.549325289463</v>
      </c>
      <c r="X428" s="47">
        <v>481.28353152576733</v>
      </c>
      <c r="Y428" s="47">
        <v>154.17026582773312</v>
      </c>
      <c r="Z428" s="47">
        <v>6895.549325121232</v>
      </c>
      <c r="AA428" s="47">
        <v>481.28353152576733</v>
      </c>
      <c r="AB428" s="47">
        <v>154.17026582773312</v>
      </c>
      <c r="AC428" s="50">
        <f t="shared" si="25"/>
        <v>15062.006245117696</v>
      </c>
      <c r="AD428" s="51">
        <f t="shared" si="26"/>
        <v>248928.79228390031</v>
      </c>
      <c r="AE428" s="51">
        <f t="shared" si="27"/>
        <v>210868.0837548823</v>
      </c>
    </row>
    <row r="429" spans="1:31" x14ac:dyDescent="0.25">
      <c r="A429" s="53">
        <v>426</v>
      </c>
      <c r="B429" s="42">
        <v>22541874000199</v>
      </c>
      <c r="C429" s="54" t="s">
        <v>425</v>
      </c>
      <c r="D429" s="41" t="s">
        <v>892</v>
      </c>
      <c r="E429" s="41" t="str">
        <f>VLOOKUP(A429,'[1]Acordo início'!$A$3:$F$855,6,FALSE)</f>
        <v>S</v>
      </c>
      <c r="F429" s="44">
        <v>656132.45143545372</v>
      </c>
      <c r="G429" s="45">
        <v>997976.56</v>
      </c>
      <c r="H429" s="46">
        <v>0</v>
      </c>
      <c r="I429" s="46">
        <v>0</v>
      </c>
      <c r="J429" s="46">
        <v>0</v>
      </c>
      <c r="K429" s="47">
        <v>0</v>
      </c>
      <c r="L429" s="47">
        <v>0</v>
      </c>
      <c r="M429" s="47">
        <v>0</v>
      </c>
      <c r="N429" s="48">
        <v>656132.45143545372</v>
      </c>
      <c r="O429" s="48">
        <v>262482.81999999995</v>
      </c>
      <c r="P429" s="48">
        <v>152207.59999999998</v>
      </c>
      <c r="Q429" s="48">
        <v>997976.56</v>
      </c>
      <c r="R429" s="49">
        <v>0</v>
      </c>
      <c r="S429" s="49">
        <v>30065.45</v>
      </c>
      <c r="T429" s="91">
        <v>0</v>
      </c>
      <c r="U429" s="91">
        <v>30065.446996886792</v>
      </c>
      <c r="V429" s="50">
        <f t="shared" si="24"/>
        <v>60130.89699688679</v>
      </c>
      <c r="W429" s="47">
        <v>30458.963957795851</v>
      </c>
      <c r="X429" s="47">
        <v>2125.9216704404726</v>
      </c>
      <c r="Y429" s="47">
        <v>680.99963450172322</v>
      </c>
      <c r="Z429" s="47">
        <v>30458.96395705274</v>
      </c>
      <c r="AA429" s="47">
        <v>2125.9216704404726</v>
      </c>
      <c r="AB429" s="47">
        <v>680.99963450172322</v>
      </c>
      <c r="AC429" s="50">
        <f t="shared" si="25"/>
        <v>66531.770524732987</v>
      </c>
      <c r="AD429" s="51">
        <f t="shared" si="26"/>
        <v>596001.55443856691</v>
      </c>
      <c r="AE429" s="51">
        <f t="shared" si="27"/>
        <v>931444.78947526705</v>
      </c>
    </row>
    <row r="430" spans="1:31" x14ac:dyDescent="0.25">
      <c r="A430" s="53">
        <v>427</v>
      </c>
      <c r="B430" s="42">
        <v>17097791000112</v>
      </c>
      <c r="C430" s="54" t="s">
        <v>1047</v>
      </c>
      <c r="D430" s="41" t="s">
        <v>892</v>
      </c>
      <c r="E430" s="41" t="str">
        <f>VLOOKUP(A430,'[1]Acordo início'!$A$3:$F$855,6,FALSE)</f>
        <v>S</v>
      </c>
      <c r="F430" s="44">
        <v>410886.22213254002</v>
      </c>
      <c r="G430" s="45">
        <v>1163195.42</v>
      </c>
      <c r="H430" s="46">
        <v>0</v>
      </c>
      <c r="I430" s="46">
        <v>0</v>
      </c>
      <c r="J430" s="46">
        <v>0</v>
      </c>
      <c r="K430" s="47">
        <v>0</v>
      </c>
      <c r="L430" s="47">
        <v>0</v>
      </c>
      <c r="M430" s="47">
        <v>0</v>
      </c>
      <c r="N430" s="48">
        <v>410886.22213254002</v>
      </c>
      <c r="O430" s="48">
        <v>183992.44</v>
      </c>
      <c r="P430" s="48">
        <v>93133.61</v>
      </c>
      <c r="Q430" s="48">
        <v>1163195.42</v>
      </c>
      <c r="R430" s="49">
        <v>0</v>
      </c>
      <c r="S430" s="49">
        <v>18827.72</v>
      </c>
      <c r="T430" s="91">
        <v>0</v>
      </c>
      <c r="U430" s="91">
        <v>18827.719778606614</v>
      </c>
      <c r="V430" s="50">
        <f t="shared" si="24"/>
        <v>37655.439778606611</v>
      </c>
      <c r="W430" s="47">
        <v>35501.562617761178</v>
      </c>
      <c r="X430" s="47">
        <v>2477.876181480583</v>
      </c>
      <c r="Y430" s="47">
        <v>793.7417438240708</v>
      </c>
      <c r="Z430" s="47">
        <v>35501.562616895048</v>
      </c>
      <c r="AA430" s="47">
        <v>2477.876181480583</v>
      </c>
      <c r="AB430" s="47">
        <v>793.7417438240708</v>
      </c>
      <c r="AC430" s="50">
        <f t="shared" si="25"/>
        <v>77546.361085265526</v>
      </c>
      <c r="AD430" s="51">
        <f t="shared" si="26"/>
        <v>373230.78235393343</v>
      </c>
      <c r="AE430" s="51">
        <f t="shared" si="27"/>
        <v>1085649.0589147345</v>
      </c>
    </row>
    <row r="431" spans="1:31" x14ac:dyDescent="0.25">
      <c r="A431" s="53">
        <v>428</v>
      </c>
      <c r="B431" s="42">
        <v>18431155000148</v>
      </c>
      <c r="C431" s="54" t="s">
        <v>427</v>
      </c>
      <c r="D431" s="41" t="s">
        <v>892</v>
      </c>
      <c r="E431" s="41" t="str">
        <f>VLOOKUP(A431,'[1]Acordo início'!$A$3:$F$855,6,FALSE)</f>
        <v>S</v>
      </c>
      <c r="F431" s="44">
        <v>-3.3617136359680444E-3</v>
      </c>
      <c r="G431" s="45">
        <v>2747952.35</v>
      </c>
      <c r="H431" s="46">
        <v>0</v>
      </c>
      <c r="I431" s="46">
        <v>0</v>
      </c>
      <c r="J431" s="46">
        <v>0</v>
      </c>
      <c r="K431" s="47">
        <v>0</v>
      </c>
      <c r="L431" s="47">
        <v>0</v>
      </c>
      <c r="M431" s="47">
        <v>0</v>
      </c>
      <c r="N431" s="48">
        <v>-3.3617136359680444E-3</v>
      </c>
      <c r="O431" s="48">
        <v>0</v>
      </c>
      <c r="P431" s="48">
        <v>404096.92</v>
      </c>
      <c r="Q431" s="48">
        <v>2747952.35</v>
      </c>
      <c r="R431" s="49">
        <v>0</v>
      </c>
      <c r="S431" s="49">
        <v>0</v>
      </c>
      <c r="T431" s="91">
        <v>0</v>
      </c>
      <c r="U431" s="91">
        <v>-1.5404118927480237E-4</v>
      </c>
      <c r="V431" s="50">
        <f t="shared" si="24"/>
        <v>-1.5404118927480237E-4</v>
      </c>
      <c r="W431" s="47">
        <v>83869.486614432884</v>
      </c>
      <c r="X431" s="47">
        <v>5853.7762259213305</v>
      </c>
      <c r="Y431" s="47">
        <v>1875.1488005112392</v>
      </c>
      <c r="Z431" s="47">
        <v>83869.48661238671</v>
      </c>
      <c r="AA431" s="47">
        <v>5853.7762259213305</v>
      </c>
      <c r="AB431" s="47">
        <v>1875.1488005112392</v>
      </c>
      <c r="AC431" s="50">
        <f t="shared" si="25"/>
        <v>183196.8232796847</v>
      </c>
      <c r="AD431" s="51">
        <f t="shared" si="26"/>
        <v>-3.2076724466932422E-3</v>
      </c>
      <c r="AE431" s="51">
        <f t="shared" si="27"/>
        <v>2564755.5267203152</v>
      </c>
    </row>
    <row r="432" spans="1:31" x14ac:dyDescent="0.25">
      <c r="A432" s="53">
        <v>429</v>
      </c>
      <c r="B432" s="42">
        <v>18650945000114</v>
      </c>
      <c r="C432" s="54" t="s">
        <v>428</v>
      </c>
      <c r="D432" s="41" t="s">
        <v>892</v>
      </c>
      <c r="E432" s="41" t="str">
        <f>VLOOKUP(A432,'[1]Acordo início'!$A$3:$F$855,6,FALSE)</f>
        <v>S</v>
      </c>
      <c r="F432" s="44">
        <v>472684.66090688488</v>
      </c>
      <c r="G432" s="45">
        <v>1318789.32</v>
      </c>
      <c r="H432" s="46">
        <v>0</v>
      </c>
      <c r="I432" s="46">
        <v>0</v>
      </c>
      <c r="J432" s="46">
        <v>0</v>
      </c>
      <c r="K432" s="47">
        <v>0</v>
      </c>
      <c r="L432" s="47">
        <v>0</v>
      </c>
      <c r="M432" s="47">
        <v>0</v>
      </c>
      <c r="N432" s="48">
        <v>472684.66090688488</v>
      </c>
      <c r="O432" s="48">
        <v>196387.61000000002</v>
      </c>
      <c r="P432" s="48">
        <v>254227.71000000002</v>
      </c>
      <c r="Q432" s="48">
        <v>1318789.32</v>
      </c>
      <c r="R432" s="49">
        <v>0</v>
      </c>
      <c r="S432" s="49">
        <v>21659.46</v>
      </c>
      <c r="T432" s="91">
        <v>0</v>
      </c>
      <c r="U432" s="91">
        <v>21659.461573111039</v>
      </c>
      <c r="V432" s="50">
        <f t="shared" si="24"/>
        <v>43318.921573111038</v>
      </c>
      <c r="W432" s="47">
        <v>40250.400639606283</v>
      </c>
      <c r="X432" s="47">
        <v>2809.3272995829843</v>
      </c>
      <c r="Y432" s="47">
        <v>899.9159709470091</v>
      </c>
      <c r="Z432" s="47">
        <v>40250.400638624298</v>
      </c>
      <c r="AA432" s="47">
        <v>2809.3272995829843</v>
      </c>
      <c r="AB432" s="47">
        <v>899.9159709470091</v>
      </c>
      <c r="AC432" s="50">
        <f t="shared" si="25"/>
        <v>87919.287819290577</v>
      </c>
      <c r="AD432" s="51">
        <f t="shared" si="26"/>
        <v>429365.73933377385</v>
      </c>
      <c r="AE432" s="51">
        <f t="shared" si="27"/>
        <v>1230870.0321807095</v>
      </c>
    </row>
    <row r="433" spans="1:31" x14ac:dyDescent="0.25">
      <c r="A433" s="53">
        <v>430</v>
      </c>
      <c r="B433" s="42">
        <v>18668376000134</v>
      </c>
      <c r="C433" s="54" t="s">
        <v>429</v>
      </c>
      <c r="D433" s="41" t="s">
        <v>892</v>
      </c>
      <c r="E433" s="41" t="str">
        <f>VLOOKUP(A433,'[1]Acordo início'!$A$3:$F$855,6,FALSE)</f>
        <v>S</v>
      </c>
      <c r="F433" s="44">
        <v>989825.94873183733</v>
      </c>
      <c r="G433" s="45">
        <v>1312410.6499999999</v>
      </c>
      <c r="H433" s="46">
        <v>0</v>
      </c>
      <c r="I433" s="46">
        <v>0</v>
      </c>
      <c r="J433" s="46">
        <v>0</v>
      </c>
      <c r="K433" s="47">
        <v>0</v>
      </c>
      <c r="L433" s="47">
        <v>0</v>
      </c>
      <c r="M433" s="47">
        <v>0</v>
      </c>
      <c r="N433" s="48">
        <v>989825.94873183733</v>
      </c>
      <c r="O433" s="48">
        <v>436484.31999999995</v>
      </c>
      <c r="P433" s="48">
        <v>341584.15</v>
      </c>
      <c r="Q433" s="48">
        <v>1312410.6499999999</v>
      </c>
      <c r="R433" s="49">
        <v>0</v>
      </c>
      <c r="S433" s="49">
        <v>45356.02</v>
      </c>
      <c r="T433" s="91">
        <v>0</v>
      </c>
      <c r="U433" s="91">
        <v>45356.024584112194</v>
      </c>
      <c r="V433" s="50">
        <f t="shared" si="24"/>
        <v>90712.044584112184</v>
      </c>
      <c r="W433" s="47">
        <v>40055.719172009907</v>
      </c>
      <c r="X433" s="47">
        <v>2795.7392618752751</v>
      </c>
      <c r="Y433" s="47">
        <v>895.56329472134701</v>
      </c>
      <c r="Z433" s="47">
        <v>40055.719171032666</v>
      </c>
      <c r="AA433" s="47">
        <v>2795.7392618752751</v>
      </c>
      <c r="AB433" s="47">
        <v>895.56329472134701</v>
      </c>
      <c r="AC433" s="50">
        <f t="shared" si="25"/>
        <v>87494.043456235828</v>
      </c>
      <c r="AD433" s="51">
        <f t="shared" si="26"/>
        <v>899113.90414772509</v>
      </c>
      <c r="AE433" s="51">
        <f t="shared" si="27"/>
        <v>1224916.606543764</v>
      </c>
    </row>
    <row r="434" spans="1:31" x14ac:dyDescent="0.25">
      <c r="A434" s="53">
        <v>431</v>
      </c>
      <c r="B434" s="42">
        <v>18593103000178</v>
      </c>
      <c r="C434" s="54" t="s">
        <v>430</v>
      </c>
      <c r="D434" s="41" t="s">
        <v>892</v>
      </c>
      <c r="E434" s="41" t="str">
        <f>VLOOKUP(A434,'[1]Acordo início'!$A$3:$F$855,6,FALSE)</f>
        <v>S</v>
      </c>
      <c r="F434" s="44">
        <v>-4.3028348591178656E-3</v>
      </c>
      <c r="G434" s="45">
        <v>3690514.24</v>
      </c>
      <c r="H434" s="46">
        <v>0</v>
      </c>
      <c r="I434" s="46">
        <v>0</v>
      </c>
      <c r="J434" s="46">
        <v>0</v>
      </c>
      <c r="K434" s="47">
        <v>0</v>
      </c>
      <c r="L434" s="47">
        <v>0</v>
      </c>
      <c r="M434" s="47">
        <v>0</v>
      </c>
      <c r="N434" s="48">
        <v>-4.3028348591178656E-3</v>
      </c>
      <c r="O434" s="48">
        <v>0</v>
      </c>
      <c r="P434" s="48">
        <v>1351613.5599999998</v>
      </c>
      <c r="Q434" s="48">
        <v>3690514.24</v>
      </c>
      <c r="R434" s="49">
        <v>0</v>
      </c>
      <c r="S434" s="49">
        <v>0</v>
      </c>
      <c r="T434" s="91">
        <v>0</v>
      </c>
      <c r="U434" s="91">
        <v>-1.9716545510002311E-4</v>
      </c>
      <c r="V434" s="50">
        <f t="shared" si="24"/>
        <v>-1.9716545510002311E-4</v>
      </c>
      <c r="W434" s="47">
        <v>112637.15513461916</v>
      </c>
      <c r="X434" s="47">
        <v>7861.6518056637306</v>
      </c>
      <c r="Y434" s="47">
        <v>2518.334556102227</v>
      </c>
      <c r="Z434" s="47">
        <v>112637.15513187114</v>
      </c>
      <c r="AA434" s="47">
        <v>7861.6518056637306</v>
      </c>
      <c r="AB434" s="47">
        <v>2518.334556102227</v>
      </c>
      <c r="AC434" s="50">
        <f t="shared" si="25"/>
        <v>246034.28299002224</v>
      </c>
      <c r="AD434" s="51">
        <f t="shared" si="26"/>
        <v>-4.1056694040178428E-3</v>
      </c>
      <c r="AE434" s="51">
        <f t="shared" si="27"/>
        <v>3444479.9570099781</v>
      </c>
    </row>
    <row r="435" spans="1:31" x14ac:dyDescent="0.25">
      <c r="A435" s="53">
        <v>432</v>
      </c>
      <c r="B435" s="42">
        <v>18241372000175</v>
      </c>
      <c r="C435" s="54" t="s">
        <v>431</v>
      </c>
      <c r="D435" s="41" t="s">
        <v>892</v>
      </c>
      <c r="E435" s="41" t="str">
        <f>VLOOKUP(A435,'[1]Acordo início'!$A$3:$F$855,6,FALSE)</f>
        <v>S</v>
      </c>
      <c r="F435" s="44">
        <v>1152508.3027138191</v>
      </c>
      <c r="G435" s="45">
        <v>2391772.1600000001</v>
      </c>
      <c r="H435" s="46">
        <v>0</v>
      </c>
      <c r="I435" s="46">
        <v>0</v>
      </c>
      <c r="J435" s="46">
        <v>0</v>
      </c>
      <c r="K435" s="47">
        <v>0</v>
      </c>
      <c r="L435" s="47">
        <v>0</v>
      </c>
      <c r="M435" s="47">
        <v>0</v>
      </c>
      <c r="N435" s="48">
        <v>1152508.3027138191</v>
      </c>
      <c r="O435" s="48">
        <v>442522.41000000003</v>
      </c>
      <c r="P435" s="48">
        <v>512033.80000000005</v>
      </c>
      <c r="Q435" s="48">
        <v>2391772.1600000001</v>
      </c>
      <c r="R435" s="49">
        <v>0</v>
      </c>
      <c r="S435" s="49">
        <v>52810.49</v>
      </c>
      <c r="T435" s="91">
        <v>0</v>
      </c>
      <c r="U435" s="91">
        <v>52810.491559908784</v>
      </c>
      <c r="V435" s="50">
        <f t="shared" si="24"/>
        <v>105620.98155990877</v>
      </c>
      <c r="W435" s="47">
        <v>72998.610578970882</v>
      </c>
      <c r="X435" s="47">
        <v>5095.0297704449413</v>
      </c>
      <c r="Y435" s="47">
        <v>1632.0984256816521</v>
      </c>
      <c r="Z435" s="47">
        <v>72998.610577189917</v>
      </c>
      <c r="AA435" s="47">
        <v>5095.0297704449413</v>
      </c>
      <c r="AB435" s="47">
        <v>1632.0984256816521</v>
      </c>
      <c r="AC435" s="50">
        <f t="shared" si="25"/>
        <v>159451.477548414</v>
      </c>
      <c r="AD435" s="51">
        <f t="shared" si="26"/>
        <v>1046887.3211539104</v>
      </c>
      <c r="AE435" s="51">
        <f t="shared" si="27"/>
        <v>2232320.6824515862</v>
      </c>
    </row>
    <row r="436" spans="1:31" x14ac:dyDescent="0.25">
      <c r="A436" s="53">
        <v>433</v>
      </c>
      <c r="B436" s="42">
        <v>22678874000135</v>
      </c>
      <c r="C436" s="54" t="s">
        <v>432</v>
      </c>
      <c r="D436" s="41" t="s">
        <v>892</v>
      </c>
      <c r="E436" s="41" t="str">
        <f>VLOOKUP(A436,'[1]Acordo início'!$A$3:$F$855,6,FALSE)</f>
        <v>S</v>
      </c>
      <c r="F436" s="44">
        <v>11715816.41532222</v>
      </c>
      <c r="G436" s="45">
        <v>36867895.579999998</v>
      </c>
      <c r="H436" s="46">
        <v>0</v>
      </c>
      <c r="I436" s="46">
        <v>0</v>
      </c>
      <c r="J436" s="46">
        <v>0</v>
      </c>
      <c r="K436" s="47">
        <v>0</v>
      </c>
      <c r="L436" s="47">
        <v>0</v>
      </c>
      <c r="M436" s="47">
        <v>0</v>
      </c>
      <c r="N436" s="48">
        <v>11715816.41532222</v>
      </c>
      <c r="O436" s="48">
        <v>5917381.6500000004</v>
      </c>
      <c r="P436" s="48">
        <v>7417212.6799999997</v>
      </c>
      <c r="Q436" s="48">
        <v>36867895.579999998</v>
      </c>
      <c r="R436" s="49">
        <v>0</v>
      </c>
      <c r="S436" s="49">
        <v>536844.74</v>
      </c>
      <c r="T436" s="91">
        <v>0</v>
      </c>
      <c r="U436" s="91">
        <v>536844.74329765374</v>
      </c>
      <c r="V436" s="50">
        <f t="shared" si="24"/>
        <v>1073689.4832976537</v>
      </c>
      <c r="W436" s="47">
        <v>1125234.7501934767</v>
      </c>
      <c r="X436" s="47">
        <v>78537.173591445156</v>
      </c>
      <c r="Y436" s="47">
        <v>25157.929031078154</v>
      </c>
      <c r="Z436" s="47">
        <v>1125234.7501660243</v>
      </c>
      <c r="AA436" s="47">
        <v>78537.173591445156</v>
      </c>
      <c r="AB436" s="47">
        <v>25157.929031078154</v>
      </c>
      <c r="AC436" s="50">
        <f t="shared" si="25"/>
        <v>2457859.7056045481</v>
      </c>
      <c r="AD436" s="51">
        <f t="shared" si="26"/>
        <v>10642126.932024566</v>
      </c>
      <c r="AE436" s="51">
        <f t="shared" si="27"/>
        <v>34410035.874395452</v>
      </c>
    </row>
    <row r="437" spans="1:31" x14ac:dyDescent="0.25">
      <c r="A437" s="53">
        <v>434</v>
      </c>
      <c r="B437" s="42">
        <v>22646525000131</v>
      </c>
      <c r="C437" s="54" t="s">
        <v>1048</v>
      </c>
      <c r="D437" s="41" t="s">
        <v>892</v>
      </c>
      <c r="E437" s="41" t="str">
        <f>VLOOKUP(A437,'[1]Acordo início'!$A$3:$F$855,6,FALSE)</f>
        <v>S</v>
      </c>
      <c r="F437" s="44">
        <v>1032760.2140672101</v>
      </c>
      <c r="G437" s="45">
        <v>4233783</v>
      </c>
      <c r="H437" s="46">
        <v>0</v>
      </c>
      <c r="I437" s="46">
        <v>0</v>
      </c>
      <c r="J437" s="46">
        <v>0</v>
      </c>
      <c r="K437" s="47">
        <v>0</v>
      </c>
      <c r="L437" s="47">
        <v>0</v>
      </c>
      <c r="M437" s="47">
        <v>0</v>
      </c>
      <c r="N437" s="48">
        <v>1032760.2140672101</v>
      </c>
      <c r="O437" s="48">
        <v>455339.99</v>
      </c>
      <c r="P437" s="48">
        <v>716503.2</v>
      </c>
      <c r="Q437" s="48">
        <v>4233783</v>
      </c>
      <c r="R437" s="49">
        <v>0</v>
      </c>
      <c r="S437" s="49">
        <v>47323.37</v>
      </c>
      <c r="T437" s="91">
        <v>0</v>
      </c>
      <c r="U437" s="91">
        <v>47323.368031257502</v>
      </c>
      <c r="V437" s="50">
        <f t="shared" si="24"/>
        <v>94646.738031257497</v>
      </c>
      <c r="W437" s="47">
        <v>129218.1091260494</v>
      </c>
      <c r="X437" s="47">
        <v>9018.9403285366825</v>
      </c>
      <c r="Y437" s="47">
        <v>2889.0505011192549</v>
      </c>
      <c r="Z437" s="47">
        <v>129218.10912289686</v>
      </c>
      <c r="AA437" s="47">
        <v>9018.9403285366825</v>
      </c>
      <c r="AB437" s="47">
        <v>2889.0505011192549</v>
      </c>
      <c r="AC437" s="50">
        <f t="shared" si="25"/>
        <v>282252.1999082581</v>
      </c>
      <c r="AD437" s="51">
        <f t="shared" si="26"/>
        <v>938113.47603595257</v>
      </c>
      <c r="AE437" s="51">
        <f t="shared" si="27"/>
        <v>3951530.8000917421</v>
      </c>
    </row>
    <row r="438" spans="1:31" x14ac:dyDescent="0.25">
      <c r="A438" s="53">
        <v>435</v>
      </c>
      <c r="B438" s="42">
        <v>18296665000150</v>
      </c>
      <c r="C438" s="54" t="s">
        <v>434</v>
      </c>
      <c r="D438" s="41" t="s">
        <v>892</v>
      </c>
      <c r="E438" s="41" t="str">
        <f>VLOOKUP(A438,'[1]Acordo início'!$A$3:$F$855,6,FALSE)</f>
        <v>S</v>
      </c>
      <c r="F438" s="44">
        <v>802330.6210412737</v>
      </c>
      <c r="G438" s="45">
        <v>1672064.93</v>
      </c>
      <c r="H438" s="46">
        <v>0</v>
      </c>
      <c r="I438" s="46">
        <v>0</v>
      </c>
      <c r="J438" s="46">
        <v>0</v>
      </c>
      <c r="K438" s="47">
        <v>0</v>
      </c>
      <c r="L438" s="47">
        <v>0</v>
      </c>
      <c r="M438" s="47">
        <v>0</v>
      </c>
      <c r="N438" s="48">
        <v>802330.6210412737</v>
      </c>
      <c r="O438" s="48">
        <v>322068.78000000003</v>
      </c>
      <c r="P438" s="48">
        <v>149141.89000000001</v>
      </c>
      <c r="Q438" s="48">
        <v>1672064.93</v>
      </c>
      <c r="R438" s="49">
        <v>0</v>
      </c>
      <c r="S438" s="49">
        <v>36764.57</v>
      </c>
      <c r="T438" s="91">
        <v>0</v>
      </c>
      <c r="U438" s="91">
        <v>36764.572013046811</v>
      </c>
      <c r="V438" s="50">
        <f t="shared" si="24"/>
        <v>73529.142013046803</v>
      </c>
      <c r="W438" s="47">
        <v>51032.627072848773</v>
      </c>
      <c r="X438" s="47">
        <v>3561.8863446571177</v>
      </c>
      <c r="Y438" s="47">
        <v>1140.984323446688</v>
      </c>
      <c r="Z438" s="47">
        <v>51032.627071603732</v>
      </c>
      <c r="AA438" s="47">
        <v>3561.8863446571177</v>
      </c>
      <c r="AB438" s="47">
        <v>1140.984323446688</v>
      </c>
      <c r="AC438" s="50">
        <f t="shared" si="25"/>
        <v>111470.99548066012</v>
      </c>
      <c r="AD438" s="51">
        <f t="shared" si="26"/>
        <v>728801.47902822692</v>
      </c>
      <c r="AE438" s="51">
        <f t="shared" si="27"/>
        <v>1560593.9345193398</v>
      </c>
    </row>
    <row r="439" spans="1:31" x14ac:dyDescent="0.25">
      <c r="A439" s="53">
        <v>436</v>
      </c>
      <c r="B439" s="42">
        <v>17695040000106</v>
      </c>
      <c r="C439" s="54" t="s">
        <v>1049</v>
      </c>
      <c r="D439" s="41" t="s">
        <v>892</v>
      </c>
      <c r="E439" s="41" t="str">
        <f>VLOOKUP(A439,'[1]Acordo início'!$A$3:$F$855,6,FALSE)</f>
        <v>S</v>
      </c>
      <c r="F439" s="44">
        <v>330060.12683450157</v>
      </c>
      <c r="G439" s="45">
        <v>613206.28</v>
      </c>
      <c r="H439" s="46">
        <v>0</v>
      </c>
      <c r="I439" s="46">
        <v>0</v>
      </c>
      <c r="J439" s="46">
        <v>0</v>
      </c>
      <c r="K439" s="47">
        <v>0</v>
      </c>
      <c r="L439" s="47">
        <v>0</v>
      </c>
      <c r="M439" s="47">
        <v>0</v>
      </c>
      <c r="N439" s="48">
        <v>330060.12683450157</v>
      </c>
      <c r="O439" s="48">
        <v>137870.28000000003</v>
      </c>
      <c r="P439" s="48">
        <v>19109.04</v>
      </c>
      <c r="Q439" s="48">
        <v>613206.28</v>
      </c>
      <c r="R439" s="49">
        <v>0</v>
      </c>
      <c r="S439" s="49">
        <v>15124.09</v>
      </c>
      <c r="T439" s="91">
        <v>0</v>
      </c>
      <c r="U439" s="91">
        <v>15124.088478505384</v>
      </c>
      <c r="V439" s="50">
        <f t="shared" si="24"/>
        <v>30248.178478505382</v>
      </c>
      <c r="W439" s="47">
        <v>18715.497740723025</v>
      </c>
      <c r="X439" s="47">
        <v>1306.2716865620537</v>
      </c>
      <c r="Y439" s="47">
        <v>418.43994229777837</v>
      </c>
      <c r="Z439" s="47">
        <v>18715.497740266426</v>
      </c>
      <c r="AA439" s="47">
        <v>1306.2716865620537</v>
      </c>
      <c r="AB439" s="47">
        <v>418.43994229777837</v>
      </c>
      <c r="AC439" s="50">
        <f t="shared" si="25"/>
        <v>40880.418738709115</v>
      </c>
      <c r="AD439" s="51">
        <f t="shared" si="26"/>
        <v>299811.94835599617</v>
      </c>
      <c r="AE439" s="51">
        <f t="shared" si="27"/>
        <v>572325.86126129096</v>
      </c>
    </row>
    <row r="440" spans="1:31" x14ac:dyDescent="0.25">
      <c r="A440" s="53">
        <v>437</v>
      </c>
      <c r="B440" s="42">
        <v>18303214000100</v>
      </c>
      <c r="C440" s="54" t="s">
        <v>436</v>
      </c>
      <c r="D440" s="41" t="s">
        <v>894</v>
      </c>
      <c r="E440" s="41" t="str">
        <f>VLOOKUP(A440,'[1]Acordo início'!$A$3:$F$855,6,FALSE)</f>
        <v>S</v>
      </c>
      <c r="F440" s="44">
        <v>209966.06697030863</v>
      </c>
      <c r="G440" s="45">
        <v>157530.28</v>
      </c>
      <c r="H440" s="46">
        <v>0</v>
      </c>
      <c r="I440" s="46">
        <v>0</v>
      </c>
      <c r="J440" s="46">
        <v>0</v>
      </c>
      <c r="K440" s="47">
        <v>0</v>
      </c>
      <c r="L440" s="47">
        <v>0</v>
      </c>
      <c r="M440" s="47">
        <v>0</v>
      </c>
      <c r="N440" s="48">
        <v>209966.06697030863</v>
      </c>
      <c r="O440" s="48">
        <v>102932.45000000001</v>
      </c>
      <c r="P440" s="48">
        <v>17083.71</v>
      </c>
      <c r="Q440" s="48">
        <v>157530.28</v>
      </c>
      <c r="R440" s="49">
        <v>0</v>
      </c>
      <c r="S440" s="49">
        <v>9621.11</v>
      </c>
      <c r="T440" s="91">
        <v>0</v>
      </c>
      <c r="U440" s="91">
        <v>9621.1117798394753</v>
      </c>
      <c r="V440" s="50">
        <f t="shared" si="24"/>
        <v>19242.221779839478</v>
      </c>
      <c r="W440" s="47">
        <v>4807.9378067557245</v>
      </c>
      <c r="X440" s="47">
        <v>335.57606186719732</v>
      </c>
      <c r="Y440" s="47">
        <v>107.49557646295601</v>
      </c>
      <c r="Z440" s="47">
        <v>4807.9378066384252</v>
      </c>
      <c r="AA440" s="47">
        <v>335.57606186719732</v>
      </c>
      <c r="AB440" s="47">
        <v>107.49557646295601</v>
      </c>
      <c r="AC440" s="50">
        <f t="shared" si="25"/>
        <v>10502.018890054456</v>
      </c>
      <c r="AD440" s="51">
        <f t="shared" si="26"/>
        <v>190723.84519046915</v>
      </c>
      <c r="AE440" s="51">
        <f t="shared" si="27"/>
        <v>147028.26110994554</v>
      </c>
    </row>
    <row r="441" spans="1:31" x14ac:dyDescent="0.25">
      <c r="A441" s="53">
        <v>438</v>
      </c>
      <c r="B441" s="42">
        <v>18675934000199</v>
      </c>
      <c r="C441" s="54" t="s">
        <v>437</v>
      </c>
      <c r="D441" s="41" t="s">
        <v>892</v>
      </c>
      <c r="E441" s="41" t="str">
        <f>VLOOKUP(A441,'[1]Acordo início'!$A$3:$F$855,6,FALSE)</f>
        <v>S</v>
      </c>
      <c r="F441" s="44">
        <v>367035.83312173281</v>
      </c>
      <c r="G441" s="45">
        <v>844489.9</v>
      </c>
      <c r="H441" s="46">
        <v>0</v>
      </c>
      <c r="I441" s="46">
        <v>0</v>
      </c>
      <c r="J441" s="46">
        <v>0</v>
      </c>
      <c r="K441" s="47">
        <v>0</v>
      </c>
      <c r="L441" s="47">
        <v>0</v>
      </c>
      <c r="M441" s="47">
        <v>0</v>
      </c>
      <c r="N441" s="48">
        <v>367035.83312173281</v>
      </c>
      <c r="O441" s="48">
        <v>164825.79999999999</v>
      </c>
      <c r="P441" s="48">
        <v>167036.88999999998</v>
      </c>
      <c r="Q441" s="48">
        <v>844489.9</v>
      </c>
      <c r="R441" s="49">
        <v>0</v>
      </c>
      <c r="S441" s="49">
        <v>16818.400000000001</v>
      </c>
      <c r="T441" s="91">
        <v>0</v>
      </c>
      <c r="U441" s="91">
        <v>16818.397508822512</v>
      </c>
      <c r="V441" s="50">
        <f t="shared" si="24"/>
        <v>33636.797508822514</v>
      </c>
      <c r="W441" s="47">
        <v>25774.440429867114</v>
      </c>
      <c r="X441" s="47">
        <v>1798.959463271801</v>
      </c>
      <c r="Y441" s="47">
        <v>576.26334686060386</v>
      </c>
      <c r="Z441" s="47">
        <v>25774.440429238297</v>
      </c>
      <c r="AA441" s="47">
        <v>1798.959463271801</v>
      </c>
      <c r="AB441" s="47">
        <v>576.26334686060386</v>
      </c>
      <c r="AC441" s="50">
        <f t="shared" si="25"/>
        <v>56299.326479370218</v>
      </c>
      <c r="AD441" s="51">
        <f t="shared" si="26"/>
        <v>333399.03561291029</v>
      </c>
      <c r="AE441" s="51">
        <f t="shared" si="27"/>
        <v>788190.57352062978</v>
      </c>
    </row>
    <row r="442" spans="1:31" x14ac:dyDescent="0.25">
      <c r="A442" s="53">
        <v>439</v>
      </c>
      <c r="B442" s="42">
        <v>17947581000176</v>
      </c>
      <c r="C442" s="54" t="s">
        <v>1050</v>
      </c>
      <c r="D442" s="41" t="s">
        <v>894</v>
      </c>
      <c r="E442" s="41" t="str">
        <f>VLOOKUP(A442,'[1]Acordo início'!$A$3:$F$855,6,FALSE)</f>
        <v>S</v>
      </c>
      <c r="F442" s="44">
        <v>0</v>
      </c>
      <c r="G442" s="45">
        <v>11581836.060000001</v>
      </c>
      <c r="H442" s="46">
        <v>0</v>
      </c>
      <c r="I442" s="46">
        <v>0</v>
      </c>
      <c r="J442" s="46">
        <v>0</v>
      </c>
      <c r="K442" s="47">
        <v>0</v>
      </c>
      <c r="L442" s="47">
        <v>0</v>
      </c>
      <c r="M442" s="47">
        <v>0</v>
      </c>
      <c r="N442" s="48">
        <v>0</v>
      </c>
      <c r="O442" s="48">
        <v>0</v>
      </c>
      <c r="P442" s="48">
        <v>2436069.02</v>
      </c>
      <c r="Q442" s="48">
        <v>11581836.060000001</v>
      </c>
      <c r="R442" s="49">
        <v>0</v>
      </c>
      <c r="S442" s="49">
        <v>0</v>
      </c>
      <c r="T442" s="91">
        <v>0</v>
      </c>
      <c r="U442" s="91">
        <v>0</v>
      </c>
      <c r="V442" s="50">
        <f t="shared" si="24"/>
        <v>0</v>
      </c>
      <c r="W442" s="47">
        <v>353485.98551683838</v>
      </c>
      <c r="X442" s="47">
        <v>24671.998622425719</v>
      </c>
      <c r="Y442" s="47">
        <v>7903.217826843912</v>
      </c>
      <c r="Z442" s="47">
        <v>353485.98550821439</v>
      </c>
      <c r="AA442" s="47">
        <v>24671.998622425719</v>
      </c>
      <c r="AB442" s="47">
        <v>7903.217826843912</v>
      </c>
      <c r="AC442" s="50">
        <f t="shared" si="25"/>
        <v>772122.40392359206</v>
      </c>
      <c r="AD442" s="51">
        <f t="shared" si="26"/>
        <v>0</v>
      </c>
      <c r="AE442" s="51">
        <f t="shared" si="27"/>
        <v>10809713.656076409</v>
      </c>
    </row>
    <row r="443" spans="1:31" x14ac:dyDescent="0.25">
      <c r="A443" s="53">
        <v>440</v>
      </c>
      <c r="B443" s="42">
        <v>18348086000103</v>
      </c>
      <c r="C443" s="54" t="s">
        <v>439</v>
      </c>
      <c r="D443" s="41" t="s">
        <v>892</v>
      </c>
      <c r="E443" s="41" t="str">
        <f>VLOOKUP(A443,'[1]Acordo início'!$A$3:$F$855,6,FALSE)</f>
        <v>S</v>
      </c>
      <c r="F443" s="44">
        <v>923086.59877017443</v>
      </c>
      <c r="G443" s="45">
        <v>2187028.36</v>
      </c>
      <c r="H443" s="46">
        <v>0</v>
      </c>
      <c r="I443" s="46">
        <v>0</v>
      </c>
      <c r="J443" s="46">
        <v>0</v>
      </c>
      <c r="K443" s="47">
        <v>0</v>
      </c>
      <c r="L443" s="47">
        <v>0</v>
      </c>
      <c r="M443" s="47">
        <v>0</v>
      </c>
      <c r="N443" s="48">
        <v>923086.59877017443</v>
      </c>
      <c r="O443" s="48">
        <v>387300.14999999997</v>
      </c>
      <c r="P443" s="48">
        <v>303045.27</v>
      </c>
      <c r="Q443" s="48">
        <v>2187028.36</v>
      </c>
      <c r="R443" s="49">
        <v>0</v>
      </c>
      <c r="S443" s="49">
        <v>42297.88</v>
      </c>
      <c r="T443" s="91">
        <v>0</v>
      </c>
      <c r="U443" s="91">
        <v>42297.879259202222</v>
      </c>
      <c r="V443" s="50">
        <f t="shared" si="24"/>
        <v>84595.759259202227</v>
      </c>
      <c r="W443" s="47">
        <v>66749.682014246879</v>
      </c>
      <c r="X443" s="47">
        <v>4658.8779475796382</v>
      </c>
      <c r="Y443" s="47">
        <v>1492.3852668722816</v>
      </c>
      <c r="Z443" s="47">
        <v>66749.682012618374</v>
      </c>
      <c r="AA443" s="47">
        <v>4658.8779475796382</v>
      </c>
      <c r="AB443" s="47">
        <v>1492.3852668722816</v>
      </c>
      <c r="AC443" s="50">
        <f t="shared" si="25"/>
        <v>145801.89045576908</v>
      </c>
      <c r="AD443" s="51">
        <f t="shared" si="26"/>
        <v>838490.83951097215</v>
      </c>
      <c r="AE443" s="51">
        <f t="shared" si="27"/>
        <v>2041226.4695442307</v>
      </c>
    </row>
    <row r="444" spans="1:31" x14ac:dyDescent="0.25">
      <c r="A444" s="53">
        <v>441</v>
      </c>
      <c r="B444" s="42">
        <v>18668624000147</v>
      </c>
      <c r="C444" s="54" t="s">
        <v>440</v>
      </c>
      <c r="D444" s="41" t="s">
        <v>892</v>
      </c>
      <c r="E444" s="41" t="str">
        <f>VLOOKUP(A444,'[1]Acordo início'!$A$3:$F$855,6,FALSE)</f>
        <v>S</v>
      </c>
      <c r="F444" s="44">
        <v>991451.89933769265</v>
      </c>
      <c r="G444" s="45">
        <v>2223136.16</v>
      </c>
      <c r="H444" s="46">
        <v>0</v>
      </c>
      <c r="I444" s="46">
        <v>0</v>
      </c>
      <c r="J444" s="46">
        <v>0</v>
      </c>
      <c r="K444" s="47">
        <v>0</v>
      </c>
      <c r="L444" s="47">
        <v>0</v>
      </c>
      <c r="M444" s="47">
        <v>0</v>
      </c>
      <c r="N444" s="48">
        <v>991451.89933769265</v>
      </c>
      <c r="O444" s="48">
        <v>398719.81</v>
      </c>
      <c r="P444" s="48">
        <v>624161.48</v>
      </c>
      <c r="Q444" s="48">
        <v>2223136.16</v>
      </c>
      <c r="R444" s="49">
        <v>0</v>
      </c>
      <c r="S444" s="49">
        <v>45430.53</v>
      </c>
      <c r="T444" s="91">
        <v>0</v>
      </c>
      <c r="U444" s="91">
        <v>45430.529254096051</v>
      </c>
      <c r="V444" s="50">
        <f t="shared" si="24"/>
        <v>90861.05925409605</v>
      </c>
      <c r="W444" s="47">
        <v>67851.718340061532</v>
      </c>
      <c r="X444" s="47">
        <v>4735.7959579856461</v>
      </c>
      <c r="Y444" s="47">
        <v>1517.0245269642296</v>
      </c>
      <c r="Z444" s="47">
        <v>67851.71833840615</v>
      </c>
      <c r="AA444" s="47">
        <v>4735.7959579856461</v>
      </c>
      <c r="AB444" s="47">
        <v>1517.0245269642296</v>
      </c>
      <c r="AC444" s="50">
        <f t="shared" si="25"/>
        <v>148209.07764836744</v>
      </c>
      <c r="AD444" s="51">
        <f t="shared" si="26"/>
        <v>900590.84008359665</v>
      </c>
      <c r="AE444" s="51">
        <f t="shared" si="27"/>
        <v>2074927.0823516326</v>
      </c>
    </row>
    <row r="445" spans="1:31" x14ac:dyDescent="0.25">
      <c r="A445" s="53">
        <v>442</v>
      </c>
      <c r="B445" s="42">
        <v>18507079000107</v>
      </c>
      <c r="C445" s="54" t="s">
        <v>441</v>
      </c>
      <c r="D445" s="41" t="s">
        <v>892</v>
      </c>
      <c r="E445" s="41" t="str">
        <f>VLOOKUP(A445,'[1]Acordo início'!$A$3:$F$855,6,FALSE)</f>
        <v>S</v>
      </c>
      <c r="F445" s="44">
        <v>198762.44663181226</v>
      </c>
      <c r="G445" s="45">
        <v>352876.95</v>
      </c>
      <c r="H445" s="46">
        <v>0</v>
      </c>
      <c r="I445" s="46">
        <v>0</v>
      </c>
      <c r="J445" s="46">
        <v>0</v>
      </c>
      <c r="K445" s="47">
        <v>0</v>
      </c>
      <c r="L445" s="47">
        <v>0</v>
      </c>
      <c r="M445" s="47">
        <v>0</v>
      </c>
      <c r="N445" s="48">
        <v>198762.44663181226</v>
      </c>
      <c r="O445" s="48">
        <v>67752.56</v>
      </c>
      <c r="P445" s="48">
        <v>11483.95</v>
      </c>
      <c r="Q445" s="48">
        <v>352876.95</v>
      </c>
      <c r="R445" s="49">
        <v>0</v>
      </c>
      <c r="S445" s="49">
        <v>9107.74</v>
      </c>
      <c r="T445" s="91">
        <v>0</v>
      </c>
      <c r="U445" s="91">
        <v>9107.7369989954859</v>
      </c>
      <c r="V445" s="50">
        <f t="shared" si="24"/>
        <v>18215.476998995488</v>
      </c>
      <c r="W445" s="47">
        <v>10770.058879090908</v>
      </c>
      <c r="X445" s="47">
        <v>751.70979533986974</v>
      </c>
      <c r="Y445" s="47">
        <v>240.79631107563441</v>
      </c>
      <c r="Z445" s="47">
        <v>10770.058878828151</v>
      </c>
      <c r="AA445" s="47">
        <v>751.70979533986974</v>
      </c>
      <c r="AB445" s="47">
        <v>240.79631107563441</v>
      </c>
      <c r="AC445" s="50">
        <f t="shared" si="25"/>
        <v>23525.129970750069</v>
      </c>
      <c r="AD445" s="51">
        <f t="shared" si="26"/>
        <v>180546.96963281676</v>
      </c>
      <c r="AE445" s="51">
        <f t="shared" si="27"/>
        <v>329351.82002924994</v>
      </c>
    </row>
    <row r="446" spans="1:31" x14ac:dyDescent="0.25">
      <c r="A446" s="53">
        <v>443</v>
      </c>
      <c r="B446" s="42">
        <v>18398974000130</v>
      </c>
      <c r="C446" s="54" t="s">
        <v>442</v>
      </c>
      <c r="D446" s="41" t="s">
        <v>894</v>
      </c>
      <c r="E446" s="41" t="str">
        <f>VLOOKUP(A446,'[1]Acordo início'!$A$3:$F$855,6,FALSE)</f>
        <v>S</v>
      </c>
      <c r="F446" s="44">
        <v>1447885.1250506849</v>
      </c>
      <c r="G446" s="45">
        <v>2745389.49</v>
      </c>
      <c r="H446" s="46">
        <v>0</v>
      </c>
      <c r="I446" s="46">
        <v>0</v>
      </c>
      <c r="J446" s="46">
        <v>0</v>
      </c>
      <c r="K446" s="47">
        <v>0</v>
      </c>
      <c r="L446" s="47">
        <v>0</v>
      </c>
      <c r="M446" s="47">
        <v>0</v>
      </c>
      <c r="N446" s="48">
        <v>1447885.1250506849</v>
      </c>
      <c r="O446" s="48">
        <v>533736.55000000005</v>
      </c>
      <c r="P446" s="48">
        <v>395854.28</v>
      </c>
      <c r="Q446" s="48">
        <v>2745389.49</v>
      </c>
      <c r="R446" s="49">
        <v>0</v>
      </c>
      <c r="S446" s="49">
        <v>66345.31</v>
      </c>
      <c r="T446" s="91">
        <v>0</v>
      </c>
      <c r="U446" s="91">
        <v>66345.313952322496</v>
      </c>
      <c r="V446" s="50">
        <f t="shared" si="24"/>
        <v>132690.62395232249</v>
      </c>
      <c r="W446" s="47">
        <v>83791.266430224874</v>
      </c>
      <c r="X446" s="47">
        <v>5848.3167498569428</v>
      </c>
      <c r="Y446" s="47">
        <v>1873.3999584649334</v>
      </c>
      <c r="Z446" s="47">
        <v>83791.266428180606</v>
      </c>
      <c r="AA446" s="47">
        <v>5848.3167498569428</v>
      </c>
      <c r="AB446" s="47">
        <v>1873.3999584649334</v>
      </c>
      <c r="AC446" s="50">
        <f t="shared" si="25"/>
        <v>183025.96627504923</v>
      </c>
      <c r="AD446" s="51">
        <f t="shared" si="26"/>
        <v>1315194.5010983625</v>
      </c>
      <c r="AE446" s="51">
        <f t="shared" si="27"/>
        <v>2562363.5237249509</v>
      </c>
    </row>
    <row r="447" spans="1:31" x14ac:dyDescent="0.25">
      <c r="A447" s="53">
        <v>444</v>
      </c>
      <c r="B447" s="42">
        <v>17935412000116</v>
      </c>
      <c r="C447" s="54" t="s">
        <v>1051</v>
      </c>
      <c r="D447" s="41" t="s">
        <v>892</v>
      </c>
      <c r="E447" s="41" t="str">
        <f>VLOOKUP(A447,'[1]Acordo início'!$A$3:$F$855,6,FALSE)</f>
        <v>S</v>
      </c>
      <c r="F447" s="44">
        <v>330832.0240380934</v>
      </c>
      <c r="G447" s="45">
        <v>579946.09</v>
      </c>
      <c r="H447" s="46">
        <v>0</v>
      </c>
      <c r="I447" s="46">
        <v>0</v>
      </c>
      <c r="J447" s="46">
        <v>0</v>
      </c>
      <c r="K447" s="47">
        <v>0</v>
      </c>
      <c r="L447" s="47">
        <v>0</v>
      </c>
      <c r="M447" s="47">
        <v>0</v>
      </c>
      <c r="N447" s="48">
        <v>330832.0240380934</v>
      </c>
      <c r="O447" s="48">
        <v>131122.48000000001</v>
      </c>
      <c r="P447" s="48">
        <v>102008.35</v>
      </c>
      <c r="Q447" s="48">
        <v>579946.09</v>
      </c>
      <c r="R447" s="49">
        <v>0</v>
      </c>
      <c r="S447" s="49">
        <v>15159.46</v>
      </c>
      <c r="T447" s="91">
        <v>0</v>
      </c>
      <c r="U447" s="91">
        <v>15159.45852370108</v>
      </c>
      <c r="V447" s="50">
        <f t="shared" si="24"/>
        <v>30318.918523701079</v>
      </c>
      <c r="W447" s="47">
        <v>17700.372730695039</v>
      </c>
      <c r="X447" s="47">
        <v>1235.4197606720318</v>
      </c>
      <c r="Y447" s="47">
        <v>395.74384003505907</v>
      </c>
      <c r="Z447" s="47">
        <v>17700.372730263203</v>
      </c>
      <c r="AA447" s="47">
        <v>1235.4197606720318</v>
      </c>
      <c r="AB447" s="47">
        <v>395.74384003505907</v>
      </c>
      <c r="AC447" s="50">
        <f t="shared" si="25"/>
        <v>38663.072662372426</v>
      </c>
      <c r="AD447" s="51">
        <f t="shared" si="26"/>
        <v>300513.10551439231</v>
      </c>
      <c r="AE447" s="51">
        <f t="shared" si="27"/>
        <v>541283.01733762759</v>
      </c>
    </row>
    <row r="448" spans="1:31" x14ac:dyDescent="0.25">
      <c r="A448" s="53">
        <v>445</v>
      </c>
      <c r="B448" s="42">
        <v>18557561000151</v>
      </c>
      <c r="C448" s="54" t="s">
        <v>444</v>
      </c>
      <c r="D448" s="41" t="s">
        <v>892</v>
      </c>
      <c r="E448" s="41" t="str">
        <f>VLOOKUP(A448,'[1]Acordo início'!$A$3:$F$855,6,FALSE)</f>
        <v>S</v>
      </c>
      <c r="F448" s="44">
        <v>2.0983456197427586E-3</v>
      </c>
      <c r="G448" s="45">
        <v>1057491.8</v>
      </c>
      <c r="H448" s="46">
        <v>0</v>
      </c>
      <c r="I448" s="46">
        <v>0</v>
      </c>
      <c r="J448" s="46">
        <v>0</v>
      </c>
      <c r="K448" s="47">
        <v>0</v>
      </c>
      <c r="L448" s="47">
        <v>0</v>
      </c>
      <c r="M448" s="47">
        <v>0</v>
      </c>
      <c r="N448" s="48">
        <v>2.0983456197427586E-3</v>
      </c>
      <c r="O448" s="48">
        <v>0</v>
      </c>
      <c r="P448" s="48">
        <v>105344.75</v>
      </c>
      <c r="Q448" s="48">
        <v>1057491.8</v>
      </c>
      <c r="R448" s="49">
        <v>0</v>
      </c>
      <c r="S448" s="49">
        <v>0</v>
      </c>
      <c r="T448" s="91">
        <v>0</v>
      </c>
      <c r="U448" s="91">
        <v>9.6150859286879287E-5</v>
      </c>
      <c r="V448" s="50">
        <f t="shared" si="24"/>
        <v>9.6150859286879287E-5</v>
      </c>
      <c r="W448" s="47">
        <v>32275.41196066526</v>
      </c>
      <c r="X448" s="47">
        <v>2252.7029417233402</v>
      </c>
      <c r="Y448" s="47">
        <v>721.61166673497473</v>
      </c>
      <c r="Z448" s="47">
        <v>32275.411959877834</v>
      </c>
      <c r="AA448" s="47">
        <v>2252.7029417233402</v>
      </c>
      <c r="AB448" s="47">
        <v>721.61166673497473</v>
      </c>
      <c r="AC448" s="50">
        <f t="shared" si="25"/>
        <v>70499.453137459728</v>
      </c>
      <c r="AD448" s="51">
        <f t="shared" si="26"/>
        <v>2.0021947604558794E-3</v>
      </c>
      <c r="AE448" s="51">
        <f t="shared" si="27"/>
        <v>986992.34686254035</v>
      </c>
    </row>
    <row r="449" spans="1:31" x14ac:dyDescent="0.25">
      <c r="A449" s="53">
        <v>446</v>
      </c>
      <c r="B449" s="42">
        <v>18244350000169</v>
      </c>
      <c r="C449" s="54" t="s">
        <v>445</v>
      </c>
      <c r="D449" s="41" t="s">
        <v>894</v>
      </c>
      <c r="E449" s="41" t="str">
        <f>VLOOKUP(A449,'[1]Acordo início'!$A$3:$F$855,6,FALSE)</f>
        <v>S</v>
      </c>
      <c r="F449" s="44">
        <v>-3.6465502053033561E-3</v>
      </c>
      <c r="G449" s="45">
        <v>2246315.7799999998</v>
      </c>
      <c r="H449" s="46">
        <v>0</v>
      </c>
      <c r="I449" s="46">
        <v>0</v>
      </c>
      <c r="J449" s="46">
        <v>0</v>
      </c>
      <c r="K449" s="47">
        <v>0</v>
      </c>
      <c r="L449" s="47">
        <v>0</v>
      </c>
      <c r="M449" s="47">
        <v>0</v>
      </c>
      <c r="N449" s="48">
        <v>-3.6465502053033561E-3</v>
      </c>
      <c r="O449" s="48">
        <v>0</v>
      </c>
      <c r="P449" s="48">
        <v>427277.76000000007</v>
      </c>
      <c r="Q449" s="48">
        <v>2246315.7799999998</v>
      </c>
      <c r="R449" s="49">
        <v>0</v>
      </c>
      <c r="S449" s="49">
        <v>0</v>
      </c>
      <c r="T449" s="91">
        <v>0</v>
      </c>
      <c r="U449" s="91">
        <v>-1.6709303385190044E-4</v>
      </c>
      <c r="V449" s="50">
        <f t="shared" si="24"/>
        <v>-1.6709303385190044E-4</v>
      </c>
      <c r="W449" s="47">
        <v>68559.177021677664</v>
      </c>
      <c r="X449" s="47">
        <v>4785.1739258073012</v>
      </c>
      <c r="Y449" s="47">
        <v>1532.8418444630527</v>
      </c>
      <c r="Z449" s="47">
        <v>68559.177020005023</v>
      </c>
      <c r="AA449" s="47">
        <v>4785.1739258073012</v>
      </c>
      <c r="AB449" s="47">
        <v>1532.8418444630527</v>
      </c>
      <c r="AC449" s="50">
        <f t="shared" si="25"/>
        <v>149754.38558222339</v>
      </c>
      <c r="AD449" s="51">
        <f t="shared" si="26"/>
        <v>-3.4794571714514555E-3</v>
      </c>
      <c r="AE449" s="51">
        <f t="shared" si="27"/>
        <v>2096561.3944177765</v>
      </c>
    </row>
    <row r="450" spans="1:31" x14ac:dyDescent="0.25">
      <c r="A450" s="53">
        <v>447</v>
      </c>
      <c r="B450" s="42">
        <v>16819831000120</v>
      </c>
      <c r="C450" s="54" t="s">
        <v>446</v>
      </c>
      <c r="D450" s="41" t="s">
        <v>894</v>
      </c>
      <c r="E450" s="41" t="str">
        <f>VLOOKUP(A450,'[1]Acordo início'!$A$3:$F$855,6,FALSE)</f>
        <v>S</v>
      </c>
      <c r="F450" s="44">
        <v>584288.4216394024</v>
      </c>
      <c r="G450" s="45">
        <v>2022379.03</v>
      </c>
      <c r="H450" s="46">
        <v>0</v>
      </c>
      <c r="I450" s="46">
        <v>0</v>
      </c>
      <c r="J450" s="46">
        <v>0</v>
      </c>
      <c r="K450" s="47">
        <v>0</v>
      </c>
      <c r="L450" s="47">
        <v>0</v>
      </c>
      <c r="M450" s="47">
        <v>0</v>
      </c>
      <c r="N450" s="48">
        <v>584288.4216394024</v>
      </c>
      <c r="O450" s="48">
        <v>351982.55000000005</v>
      </c>
      <c r="P450" s="48">
        <v>455165.36</v>
      </c>
      <c r="Q450" s="48">
        <v>2022379.03</v>
      </c>
      <c r="R450" s="49">
        <v>0</v>
      </c>
      <c r="S450" s="49">
        <v>26773.39</v>
      </c>
      <c r="T450" s="91">
        <v>0</v>
      </c>
      <c r="U450" s="91">
        <v>26773.393898232174</v>
      </c>
      <c r="V450" s="50">
        <f t="shared" si="24"/>
        <v>53546.78389823217</v>
      </c>
      <c r="W450" s="47">
        <v>61724.465767731672</v>
      </c>
      <c r="X450" s="47">
        <v>4308.1366639325988</v>
      </c>
      <c r="Y450" s="47">
        <v>1380.0317924760166</v>
      </c>
      <c r="Z450" s="47">
        <v>61724.465766225781</v>
      </c>
      <c r="AA450" s="47">
        <v>4308.1366639325988</v>
      </c>
      <c r="AB450" s="47">
        <v>1380.0317924760166</v>
      </c>
      <c r="AC450" s="50">
        <f t="shared" si="25"/>
        <v>134825.26844677469</v>
      </c>
      <c r="AD450" s="51">
        <f t="shared" si="26"/>
        <v>530741.63774117024</v>
      </c>
      <c r="AE450" s="51">
        <f t="shared" si="27"/>
        <v>1887553.7615532253</v>
      </c>
    </row>
    <row r="451" spans="1:31" x14ac:dyDescent="0.25">
      <c r="A451" s="53">
        <v>448</v>
      </c>
      <c r="B451" s="42">
        <v>22934889000117</v>
      </c>
      <c r="C451" s="54" t="s">
        <v>447</v>
      </c>
      <c r="D451" s="41" t="s">
        <v>894</v>
      </c>
      <c r="E451" s="41" t="str">
        <f>VLOOKUP(A451,'[1]Acordo início'!$A$3:$F$855,6,FALSE)</f>
        <v>S</v>
      </c>
      <c r="F451" s="44">
        <v>15210588.313933009</v>
      </c>
      <c r="G451" s="45">
        <v>11190231.49</v>
      </c>
      <c r="H451" s="46">
        <v>0</v>
      </c>
      <c r="I451" s="46">
        <v>0</v>
      </c>
      <c r="J451" s="46">
        <v>0</v>
      </c>
      <c r="K451" s="47">
        <v>0</v>
      </c>
      <c r="L451" s="47">
        <v>0</v>
      </c>
      <c r="M451" s="47">
        <v>0</v>
      </c>
      <c r="N451" s="48">
        <v>15210588.313933009</v>
      </c>
      <c r="O451" s="48">
        <v>6687200.1500000004</v>
      </c>
      <c r="P451" s="48">
        <v>5258773.7500000009</v>
      </c>
      <c r="Q451" s="48">
        <v>11190231.49</v>
      </c>
      <c r="R451" s="49">
        <v>0</v>
      </c>
      <c r="S451" s="49">
        <v>696982.96</v>
      </c>
      <c r="T451" s="91">
        <v>0</v>
      </c>
      <c r="U451" s="91">
        <v>696982.95785177487</v>
      </c>
      <c r="V451" s="50">
        <f t="shared" si="24"/>
        <v>1393965.917851775</v>
      </c>
      <c r="W451" s="47">
        <v>341533.93184129201</v>
      </c>
      <c r="X451" s="47">
        <v>23837.790014729184</v>
      </c>
      <c r="Y451" s="47">
        <v>7635.9945491293447</v>
      </c>
      <c r="Z451" s="47">
        <v>341533.93183295958</v>
      </c>
      <c r="AA451" s="47">
        <v>23837.790014729184</v>
      </c>
      <c r="AB451" s="47">
        <v>7635.9945491293447</v>
      </c>
      <c r="AC451" s="50">
        <f t="shared" si="25"/>
        <v>746015.43280196865</v>
      </c>
      <c r="AD451" s="51">
        <f t="shared" si="26"/>
        <v>13816622.396081235</v>
      </c>
      <c r="AE451" s="51">
        <f t="shared" si="27"/>
        <v>10444216.057198031</v>
      </c>
    </row>
    <row r="452" spans="1:31" x14ac:dyDescent="0.25">
      <c r="A452" s="53">
        <v>449</v>
      </c>
      <c r="B452" s="42">
        <v>18404939000187</v>
      </c>
      <c r="C452" s="54" t="s">
        <v>1052</v>
      </c>
      <c r="D452" s="41" t="s">
        <v>892</v>
      </c>
      <c r="E452" s="41" t="str">
        <f>VLOOKUP(A452,'[1]Acordo início'!$A$3:$F$855,6,FALSE)</f>
        <v>S</v>
      </c>
      <c r="F452" s="44">
        <v>230968.96651430469</v>
      </c>
      <c r="G452" s="45">
        <v>600676.76</v>
      </c>
      <c r="H452" s="46">
        <v>0</v>
      </c>
      <c r="I452" s="46">
        <v>0</v>
      </c>
      <c r="J452" s="46">
        <v>0</v>
      </c>
      <c r="K452" s="47">
        <v>0</v>
      </c>
      <c r="L452" s="47">
        <v>0</v>
      </c>
      <c r="M452" s="47">
        <v>0</v>
      </c>
      <c r="N452" s="48">
        <v>230968.96651430469</v>
      </c>
      <c r="O452" s="48">
        <v>92965.13</v>
      </c>
      <c r="P452" s="48">
        <v>21180.14</v>
      </c>
      <c r="Q452" s="48">
        <v>600676.76</v>
      </c>
      <c r="R452" s="49">
        <v>0</v>
      </c>
      <c r="S452" s="49">
        <v>10583.51</v>
      </c>
      <c r="T452" s="91">
        <v>0</v>
      </c>
      <c r="U452" s="91">
        <v>10583.511310055472</v>
      </c>
      <c r="V452" s="50">
        <f t="shared" si="24"/>
        <v>21167.021310055472</v>
      </c>
      <c r="W452" s="47">
        <v>18333.087650676076</v>
      </c>
      <c r="X452" s="47">
        <v>1279.5808937119632</v>
      </c>
      <c r="Y452" s="47">
        <v>409.89004112869776</v>
      </c>
      <c r="Z452" s="47">
        <v>18333.087650228805</v>
      </c>
      <c r="AA452" s="47">
        <v>1279.5808937119632</v>
      </c>
      <c r="AB452" s="47">
        <v>409.89004112869776</v>
      </c>
      <c r="AC452" s="50">
        <f t="shared" si="25"/>
        <v>40045.117170586207</v>
      </c>
      <c r="AD452" s="51">
        <f t="shared" si="26"/>
        <v>209801.9452042492</v>
      </c>
      <c r="AE452" s="51">
        <f t="shared" si="27"/>
        <v>560631.64282941376</v>
      </c>
    </row>
    <row r="453" spans="1:31" x14ac:dyDescent="0.25">
      <c r="A453" s="53">
        <v>450</v>
      </c>
      <c r="B453" s="42">
        <v>18159905000174</v>
      </c>
      <c r="C453" s="54" t="s">
        <v>449</v>
      </c>
      <c r="D453" s="41" t="s">
        <v>892</v>
      </c>
      <c r="E453" s="41" t="str">
        <f>VLOOKUP(A453,'[1]Acordo início'!$A$3:$F$855,6,FALSE)</f>
        <v>S</v>
      </c>
      <c r="F453" s="44">
        <v>2678557.8098947862</v>
      </c>
      <c r="G453" s="45">
        <v>2893123.97</v>
      </c>
      <c r="H453" s="46">
        <v>0</v>
      </c>
      <c r="I453" s="46">
        <v>0</v>
      </c>
      <c r="J453" s="46">
        <v>0</v>
      </c>
      <c r="K453" s="47">
        <v>2678557.8098947862</v>
      </c>
      <c r="L453" s="47">
        <v>1203888.57</v>
      </c>
      <c r="M453" s="47">
        <v>309064.53999999998</v>
      </c>
      <c r="N453" s="48">
        <v>0</v>
      </c>
      <c r="O453" s="48">
        <v>-1.0000000009313226E-2</v>
      </c>
      <c r="P453" s="48">
        <v>0</v>
      </c>
      <c r="Q453" s="48">
        <v>2893123.97</v>
      </c>
      <c r="R453" s="49">
        <v>0</v>
      </c>
      <c r="S453" s="49">
        <v>0</v>
      </c>
      <c r="T453" s="91">
        <v>0</v>
      </c>
      <c r="U453" s="91">
        <v>0</v>
      </c>
      <c r="V453" s="50">
        <f t="shared" ref="V453:V516" si="28">SUM(R453:U453)</f>
        <v>0</v>
      </c>
      <c r="W453" s="47">
        <v>88300.229040147417</v>
      </c>
      <c r="X453" s="47">
        <v>6163.0254621073709</v>
      </c>
      <c r="Y453" s="47">
        <v>1974.2110659469158</v>
      </c>
      <c r="Z453" s="47">
        <v>88300.229037993151</v>
      </c>
      <c r="AA453" s="47">
        <v>6163.0254621073709</v>
      </c>
      <c r="AB453" s="47">
        <v>1974.2110659469158</v>
      </c>
      <c r="AC453" s="50">
        <f t="shared" ref="AC453:AC516" si="29">SUM(W453:AB453)</f>
        <v>192874.93113424914</v>
      </c>
      <c r="AD453" s="51">
        <f t="shared" ref="AD453:AD516" si="30">N453-V453</f>
        <v>0</v>
      </c>
      <c r="AE453" s="51">
        <f t="shared" ref="AE453:AE516" si="31">Q453-AC453</f>
        <v>2700249.0388657511</v>
      </c>
    </row>
    <row r="454" spans="1:31" x14ac:dyDescent="0.25">
      <c r="A454" s="53">
        <v>451</v>
      </c>
      <c r="B454" s="42">
        <v>18187823000133</v>
      </c>
      <c r="C454" s="54" t="s">
        <v>450</v>
      </c>
      <c r="D454" s="41" t="s">
        <v>892</v>
      </c>
      <c r="E454" s="41" t="str">
        <f>VLOOKUP(A454,'[1]Acordo início'!$A$3:$F$855,6,FALSE)</f>
        <v>S</v>
      </c>
      <c r="F454" s="44">
        <v>1043799.0073312551</v>
      </c>
      <c r="G454" s="45">
        <v>2314886.4500000002</v>
      </c>
      <c r="H454" s="46">
        <v>0</v>
      </c>
      <c r="I454" s="46">
        <v>0</v>
      </c>
      <c r="J454" s="46">
        <v>0</v>
      </c>
      <c r="K454" s="47">
        <v>0</v>
      </c>
      <c r="L454" s="47">
        <v>0</v>
      </c>
      <c r="M454" s="47">
        <v>0</v>
      </c>
      <c r="N454" s="48">
        <v>1043799.0073312551</v>
      </c>
      <c r="O454" s="48">
        <v>432486.73</v>
      </c>
      <c r="P454" s="48">
        <v>576626.99999999988</v>
      </c>
      <c r="Q454" s="48">
        <v>2314886.4500000002</v>
      </c>
      <c r="R454" s="49">
        <v>0</v>
      </c>
      <c r="S454" s="49">
        <v>47829.19</v>
      </c>
      <c r="T454" s="91">
        <v>0</v>
      </c>
      <c r="U454" s="91">
        <v>47829.19006926773</v>
      </c>
      <c r="V454" s="50">
        <f t="shared" si="28"/>
        <v>95658.380069267732</v>
      </c>
      <c r="W454" s="47">
        <v>70652.003249217174</v>
      </c>
      <c r="X454" s="47">
        <v>4931.2453626348051</v>
      </c>
      <c r="Y454" s="47">
        <v>1579.6331239696308</v>
      </c>
      <c r="Z454" s="47">
        <v>70652.003247493471</v>
      </c>
      <c r="AA454" s="47">
        <v>4931.2453626348051</v>
      </c>
      <c r="AB454" s="47">
        <v>1579.6331239696308</v>
      </c>
      <c r="AC454" s="50">
        <f t="shared" si="29"/>
        <v>154325.7634699195</v>
      </c>
      <c r="AD454" s="51">
        <f t="shared" si="30"/>
        <v>948140.62726198742</v>
      </c>
      <c r="AE454" s="51">
        <f t="shared" si="31"/>
        <v>2160560.6865300806</v>
      </c>
    </row>
    <row r="455" spans="1:31" x14ac:dyDescent="0.25">
      <c r="A455" s="53">
        <v>452</v>
      </c>
      <c r="B455" s="42">
        <v>18291385000159</v>
      </c>
      <c r="C455" s="54" t="s">
        <v>451</v>
      </c>
      <c r="D455" s="41" t="s">
        <v>892</v>
      </c>
      <c r="E455" s="41" t="str">
        <f>VLOOKUP(A455,'[1]Acordo início'!$A$3:$F$855,6,FALSE)</f>
        <v>S</v>
      </c>
      <c r="F455" s="44">
        <v>4805265.2788277194</v>
      </c>
      <c r="G455" s="45">
        <v>16597689.140000001</v>
      </c>
      <c r="H455" s="46">
        <v>0</v>
      </c>
      <c r="I455" s="46">
        <v>0</v>
      </c>
      <c r="J455" s="46">
        <v>0</v>
      </c>
      <c r="K455" s="47">
        <v>0</v>
      </c>
      <c r="L455" s="47">
        <v>0</v>
      </c>
      <c r="M455" s="47">
        <v>0</v>
      </c>
      <c r="N455" s="48">
        <v>4805265.2788277194</v>
      </c>
      <c r="O455" s="48">
        <v>2077603.3399999999</v>
      </c>
      <c r="P455" s="48">
        <v>1782830.3499999999</v>
      </c>
      <c r="Q455" s="48">
        <v>16597689.140000001</v>
      </c>
      <c r="R455" s="49">
        <v>0</v>
      </c>
      <c r="S455" s="49">
        <v>220187.93</v>
      </c>
      <c r="T455" s="91">
        <v>0</v>
      </c>
      <c r="U455" s="91">
        <v>220187.93344317243</v>
      </c>
      <c r="V455" s="50">
        <f t="shared" si="28"/>
        <v>440375.86344317242</v>
      </c>
      <c r="W455" s="47">
        <v>506573.43746766599</v>
      </c>
      <c r="X455" s="47">
        <v>35356.929732549077</v>
      </c>
      <c r="Y455" s="47">
        <v>11325.937620260611</v>
      </c>
      <c r="Z455" s="47">
        <v>506573.43745530705</v>
      </c>
      <c r="AA455" s="47">
        <v>35356.929732549077</v>
      </c>
      <c r="AB455" s="47">
        <v>11325.937620260611</v>
      </c>
      <c r="AC455" s="50">
        <f t="shared" si="29"/>
        <v>1106512.6096285924</v>
      </c>
      <c r="AD455" s="51">
        <f t="shared" si="30"/>
        <v>4364889.4153845469</v>
      </c>
      <c r="AE455" s="51">
        <f t="shared" si="31"/>
        <v>15491176.530371409</v>
      </c>
    </row>
    <row r="456" spans="1:31" x14ac:dyDescent="0.25">
      <c r="A456" s="53">
        <v>453</v>
      </c>
      <c r="B456" s="42">
        <v>18404889000138</v>
      </c>
      <c r="C456" s="54" t="s">
        <v>452</v>
      </c>
      <c r="D456" s="41" t="s">
        <v>892</v>
      </c>
      <c r="E456" s="41" t="str">
        <f>VLOOKUP(A456,'[1]Acordo início'!$A$3:$F$855,6,FALSE)</f>
        <v>S</v>
      </c>
      <c r="F456" s="44">
        <v>715022.88917422167</v>
      </c>
      <c r="G456" s="45">
        <v>2823129.49</v>
      </c>
      <c r="H456" s="46">
        <v>0</v>
      </c>
      <c r="I456" s="46">
        <v>0</v>
      </c>
      <c r="J456" s="46">
        <v>0</v>
      </c>
      <c r="K456" s="47">
        <v>0</v>
      </c>
      <c r="L456" s="47">
        <v>0</v>
      </c>
      <c r="M456" s="47">
        <v>0</v>
      </c>
      <c r="N456" s="48">
        <v>715022.88917422167</v>
      </c>
      <c r="O456" s="48">
        <v>313377.09999999998</v>
      </c>
      <c r="P456" s="48">
        <v>214106.41</v>
      </c>
      <c r="Q456" s="48">
        <v>2823129.49</v>
      </c>
      <c r="R456" s="49">
        <v>0</v>
      </c>
      <c r="S456" s="49">
        <v>32763.94</v>
      </c>
      <c r="T456" s="91">
        <v>0</v>
      </c>
      <c r="U456" s="91">
        <v>32763.937721716557</v>
      </c>
      <c r="V456" s="50">
        <f t="shared" si="28"/>
        <v>65527.877721716555</v>
      </c>
      <c r="W456" s="47">
        <v>86163.94715471458</v>
      </c>
      <c r="X456" s="47">
        <v>6013.9209830218733</v>
      </c>
      <c r="Y456" s="47">
        <v>1926.4482075257229</v>
      </c>
      <c r="Z456" s="47">
        <v>86163.94715261244</v>
      </c>
      <c r="AA456" s="47">
        <v>6013.9209830218733</v>
      </c>
      <c r="AB456" s="47">
        <v>1926.4482075257229</v>
      </c>
      <c r="AC456" s="50">
        <f t="shared" si="29"/>
        <v>188208.63268842219</v>
      </c>
      <c r="AD456" s="51">
        <f t="shared" si="30"/>
        <v>649495.01145250513</v>
      </c>
      <c r="AE456" s="51">
        <f t="shared" si="31"/>
        <v>2634920.857311578</v>
      </c>
    </row>
    <row r="457" spans="1:31" x14ac:dyDescent="0.25">
      <c r="A457" s="53">
        <v>454</v>
      </c>
      <c r="B457" s="42">
        <v>18338202000103</v>
      </c>
      <c r="C457" s="54" t="s">
        <v>453</v>
      </c>
      <c r="D457" s="41" t="s">
        <v>892</v>
      </c>
      <c r="E457" s="41" t="str">
        <f>VLOOKUP(A457,'[1]Acordo início'!$A$3:$F$855,6,FALSE)</f>
        <v>S</v>
      </c>
      <c r="F457" s="44">
        <v>209300.42853514731</v>
      </c>
      <c r="G457" s="45">
        <v>313522.84999999998</v>
      </c>
      <c r="H457" s="46">
        <v>0</v>
      </c>
      <c r="I457" s="46">
        <v>0</v>
      </c>
      <c r="J457" s="46">
        <v>0</v>
      </c>
      <c r="K457" s="47">
        <v>0</v>
      </c>
      <c r="L457" s="47">
        <v>0</v>
      </c>
      <c r="M457" s="47">
        <v>0</v>
      </c>
      <c r="N457" s="48">
        <v>209300.42853514731</v>
      </c>
      <c r="O457" s="48">
        <v>94051.239999999991</v>
      </c>
      <c r="P457" s="48">
        <v>22199.84</v>
      </c>
      <c r="Q457" s="48">
        <v>313522.84999999998</v>
      </c>
      <c r="R457" s="49">
        <v>0</v>
      </c>
      <c r="S457" s="49">
        <v>9590.61</v>
      </c>
      <c r="T457" s="91">
        <v>0</v>
      </c>
      <c r="U457" s="91">
        <v>9590.6107475438603</v>
      </c>
      <c r="V457" s="50">
        <f t="shared" si="28"/>
        <v>19181.220747543863</v>
      </c>
      <c r="W457" s="47">
        <v>9568.9435330452015</v>
      </c>
      <c r="X457" s="47">
        <v>667.87644019373647</v>
      </c>
      <c r="Y457" s="47">
        <v>213.94184837017582</v>
      </c>
      <c r="Z457" s="47">
        <v>9568.9435328117488</v>
      </c>
      <c r="AA457" s="47">
        <v>667.87644019373647</v>
      </c>
      <c r="AB457" s="47">
        <v>213.94184837017582</v>
      </c>
      <c r="AC457" s="50">
        <f t="shared" si="29"/>
        <v>20901.523642984776</v>
      </c>
      <c r="AD457" s="51">
        <f t="shared" si="30"/>
        <v>190119.20778760343</v>
      </c>
      <c r="AE457" s="51">
        <f t="shared" si="31"/>
        <v>292621.32635701518</v>
      </c>
    </row>
    <row r="458" spans="1:31" x14ac:dyDescent="0.25">
      <c r="A458" s="53">
        <v>455</v>
      </c>
      <c r="B458" s="42">
        <v>18188276000100</v>
      </c>
      <c r="C458" s="54" t="s">
        <v>454</v>
      </c>
      <c r="D458" s="41" t="s">
        <v>892</v>
      </c>
      <c r="E458" s="41" t="str">
        <f>VLOOKUP(A458,'[1]Acordo início'!$A$3:$F$855,6,FALSE)</f>
        <v>S</v>
      </c>
      <c r="F458" s="44">
        <v>203871.71421100426</v>
      </c>
      <c r="G458" s="45">
        <v>488309.71</v>
      </c>
      <c r="H458" s="46">
        <v>0</v>
      </c>
      <c r="I458" s="46">
        <v>0</v>
      </c>
      <c r="J458" s="46">
        <v>0</v>
      </c>
      <c r="K458" s="47">
        <v>0</v>
      </c>
      <c r="L458" s="47">
        <v>0</v>
      </c>
      <c r="M458" s="47">
        <v>0</v>
      </c>
      <c r="N458" s="48">
        <v>203871.71421100426</v>
      </c>
      <c r="O458" s="48">
        <v>82081.87</v>
      </c>
      <c r="P458" s="48">
        <v>16256.829999999998</v>
      </c>
      <c r="Q458" s="48">
        <v>488309.71</v>
      </c>
      <c r="R458" s="49">
        <v>0</v>
      </c>
      <c r="S458" s="49">
        <v>9341.85</v>
      </c>
      <c r="T458" s="91">
        <v>0</v>
      </c>
      <c r="U458" s="91">
        <v>9341.8549934020193</v>
      </c>
      <c r="V458" s="50">
        <f t="shared" si="28"/>
        <v>18683.704993402018</v>
      </c>
      <c r="W458" s="47">
        <v>14903.564394405106</v>
      </c>
      <c r="X458" s="47">
        <v>1040.2130077954116</v>
      </c>
      <c r="Y458" s="47">
        <v>333.21297203101665</v>
      </c>
      <c r="Z458" s="47">
        <v>14903.564394041505</v>
      </c>
      <c r="AA458" s="47">
        <v>1040.2130077954116</v>
      </c>
      <c r="AB458" s="47">
        <v>333.21297203101665</v>
      </c>
      <c r="AC458" s="50">
        <f t="shared" si="29"/>
        <v>32553.980748099468</v>
      </c>
      <c r="AD458" s="51">
        <f t="shared" si="30"/>
        <v>185188.00921760226</v>
      </c>
      <c r="AE458" s="51">
        <f t="shared" si="31"/>
        <v>455755.72925190057</v>
      </c>
    </row>
    <row r="459" spans="1:31" x14ac:dyDescent="0.25">
      <c r="A459" s="53">
        <v>456</v>
      </c>
      <c r="B459" s="42">
        <v>16854531000181</v>
      </c>
      <c r="C459" s="54" t="s">
        <v>455</v>
      </c>
      <c r="D459" s="41" t="s">
        <v>894</v>
      </c>
      <c r="E459" s="41" t="str">
        <f>VLOOKUP(A459,'[1]Acordo início'!$A$3:$F$855,6,FALSE)</f>
        <v>S</v>
      </c>
      <c r="F459" s="44">
        <v>1565466.7360066969</v>
      </c>
      <c r="G459" s="45">
        <v>3460939.2</v>
      </c>
      <c r="H459" s="46">
        <v>0</v>
      </c>
      <c r="I459" s="46">
        <v>0</v>
      </c>
      <c r="J459" s="46">
        <v>0</v>
      </c>
      <c r="K459" s="47">
        <v>0</v>
      </c>
      <c r="L459" s="47">
        <v>0</v>
      </c>
      <c r="M459" s="47">
        <v>0</v>
      </c>
      <c r="N459" s="48">
        <v>1565466.7360066969</v>
      </c>
      <c r="O459" s="48">
        <v>689724.85</v>
      </c>
      <c r="P459" s="48">
        <v>946016.65999999992</v>
      </c>
      <c r="Q459" s="48">
        <v>3460939.2</v>
      </c>
      <c r="R459" s="49">
        <v>0</v>
      </c>
      <c r="S459" s="49">
        <v>71733.16</v>
      </c>
      <c r="T459" s="91">
        <v>0</v>
      </c>
      <c r="U459" s="91">
        <v>71733.164658795766</v>
      </c>
      <c r="V459" s="50">
        <f t="shared" si="28"/>
        <v>143466.32465879578</v>
      </c>
      <c r="W459" s="47">
        <v>105630.35923494709</v>
      </c>
      <c r="X459" s="47">
        <v>7372.6036796635753</v>
      </c>
      <c r="Y459" s="47">
        <v>2361.6770462369386</v>
      </c>
      <c r="Z459" s="47">
        <v>105630.35923237001</v>
      </c>
      <c r="AA459" s="47">
        <v>7372.6036796635753</v>
      </c>
      <c r="AB459" s="47">
        <v>2361.6770462369386</v>
      </c>
      <c r="AC459" s="50">
        <f t="shared" si="29"/>
        <v>230729.27991911813</v>
      </c>
      <c r="AD459" s="51">
        <f t="shared" si="30"/>
        <v>1422000.4113479012</v>
      </c>
      <c r="AE459" s="51">
        <f t="shared" si="31"/>
        <v>3230209.920080882</v>
      </c>
    </row>
    <row r="460" spans="1:31" x14ac:dyDescent="0.25">
      <c r="A460" s="53">
        <v>457</v>
      </c>
      <c r="B460" s="42">
        <v>17747957000107</v>
      </c>
      <c r="C460" s="54" t="s">
        <v>456</v>
      </c>
      <c r="D460" s="41" t="s">
        <v>892</v>
      </c>
      <c r="E460" s="41" t="str">
        <f>VLOOKUP(A460,'[1]Acordo início'!$A$3:$F$855,6,FALSE)</f>
        <v>S</v>
      </c>
      <c r="F460" s="44">
        <v>164448.79641263621</v>
      </c>
      <c r="G460" s="45">
        <v>305834.28000000003</v>
      </c>
      <c r="H460" s="46">
        <v>0</v>
      </c>
      <c r="I460" s="46">
        <v>0</v>
      </c>
      <c r="J460" s="46">
        <v>0</v>
      </c>
      <c r="K460" s="47">
        <v>0</v>
      </c>
      <c r="L460" s="47">
        <v>0</v>
      </c>
      <c r="M460" s="47">
        <v>0</v>
      </c>
      <c r="N460" s="48">
        <v>164448.79641263621</v>
      </c>
      <c r="O460" s="48">
        <v>79865.3</v>
      </c>
      <c r="P460" s="48">
        <v>11310.46</v>
      </c>
      <c r="Q460" s="48">
        <v>305834.28000000003</v>
      </c>
      <c r="R460" s="49">
        <v>0</v>
      </c>
      <c r="S460" s="49">
        <v>7535.41</v>
      </c>
      <c r="T460" s="91">
        <v>0</v>
      </c>
      <c r="U460" s="91">
        <v>7535.4092933967968</v>
      </c>
      <c r="V460" s="50">
        <f t="shared" si="28"/>
        <v>15070.819293396797</v>
      </c>
      <c r="W460" s="47">
        <v>9334.2828301283898</v>
      </c>
      <c r="X460" s="47">
        <v>651.4980015106978</v>
      </c>
      <c r="Y460" s="47">
        <v>208.6953188710211</v>
      </c>
      <c r="Z460" s="47">
        <v>9334.2828299006596</v>
      </c>
      <c r="AA460" s="47">
        <v>651.4980015106978</v>
      </c>
      <c r="AB460" s="47">
        <v>208.6953188710211</v>
      </c>
      <c r="AC460" s="50">
        <f t="shared" si="29"/>
        <v>20388.952300792491</v>
      </c>
      <c r="AD460" s="51">
        <f t="shared" si="30"/>
        <v>149377.9771192394</v>
      </c>
      <c r="AE460" s="51">
        <f t="shared" si="31"/>
        <v>285445.32769920753</v>
      </c>
    </row>
    <row r="461" spans="1:31" x14ac:dyDescent="0.25">
      <c r="A461" s="53">
        <v>458</v>
      </c>
      <c r="B461" s="42">
        <v>18313858000171</v>
      </c>
      <c r="C461" s="54" t="s">
        <v>1053</v>
      </c>
      <c r="D461" s="41" t="s">
        <v>894</v>
      </c>
      <c r="E461" s="41" t="str">
        <f>VLOOKUP(A461,'[1]Acordo início'!$A$3:$F$855,6,FALSE)</f>
        <v>S</v>
      </c>
      <c r="F461" s="44">
        <v>323207.68858443561</v>
      </c>
      <c r="G461" s="45">
        <v>254520.19</v>
      </c>
      <c r="H461" s="46">
        <v>0</v>
      </c>
      <c r="I461" s="46">
        <v>0</v>
      </c>
      <c r="J461" s="46">
        <v>0</v>
      </c>
      <c r="K461" s="47">
        <v>0</v>
      </c>
      <c r="L461" s="47">
        <v>0</v>
      </c>
      <c r="M461" s="47">
        <v>0</v>
      </c>
      <c r="N461" s="48">
        <v>323207.68858443561</v>
      </c>
      <c r="O461" s="48">
        <v>140847.75</v>
      </c>
      <c r="P461" s="48">
        <v>20043.330000000002</v>
      </c>
      <c r="Q461" s="48">
        <v>254520.19</v>
      </c>
      <c r="R461" s="49">
        <v>0</v>
      </c>
      <c r="S461" s="49">
        <v>14810.09</v>
      </c>
      <c r="T461" s="91">
        <v>0</v>
      </c>
      <c r="U461" s="91">
        <v>14810.094530246808</v>
      </c>
      <c r="V461" s="50">
        <f t="shared" si="28"/>
        <v>29620.184530246806</v>
      </c>
      <c r="W461" s="47">
        <v>7768.1396571930727</v>
      </c>
      <c r="X461" s="47">
        <v>542.18707041767152</v>
      </c>
      <c r="Y461" s="47">
        <v>173.6795865623277</v>
      </c>
      <c r="Z461" s="47">
        <v>7768.1396570035531</v>
      </c>
      <c r="AA461" s="47">
        <v>542.18707041767152</v>
      </c>
      <c r="AB461" s="47">
        <v>173.6795865623277</v>
      </c>
      <c r="AC461" s="50">
        <f t="shared" si="29"/>
        <v>16968.012628156626</v>
      </c>
      <c r="AD461" s="51">
        <f t="shared" si="30"/>
        <v>293587.50405418879</v>
      </c>
      <c r="AE461" s="51">
        <f t="shared" si="31"/>
        <v>237552.17737184337</v>
      </c>
    </row>
    <row r="462" spans="1:31" x14ac:dyDescent="0.25">
      <c r="A462" s="53">
        <v>459</v>
      </c>
      <c r="B462" s="42">
        <v>18295329000192</v>
      </c>
      <c r="C462" s="54" t="s">
        <v>458</v>
      </c>
      <c r="D462" s="41" t="s">
        <v>894</v>
      </c>
      <c r="E462" s="41" t="str">
        <f>VLOOKUP(A462,'[1]Acordo início'!$A$3:$F$855,6,FALSE)</f>
        <v>S</v>
      </c>
      <c r="F462" s="44">
        <v>4101336.7887734459</v>
      </c>
      <c r="G462" s="45">
        <v>6225350.79</v>
      </c>
      <c r="H462" s="46">
        <v>0</v>
      </c>
      <c r="I462" s="46">
        <v>0</v>
      </c>
      <c r="J462" s="46">
        <v>0</v>
      </c>
      <c r="K462" s="47">
        <v>767000</v>
      </c>
      <c r="L462" s="47">
        <v>0</v>
      </c>
      <c r="M462" s="47">
        <v>0</v>
      </c>
      <c r="N462" s="48">
        <v>3334336.7887734459</v>
      </c>
      <c r="O462" s="48">
        <v>0</v>
      </c>
      <c r="P462" s="48">
        <v>1128530.77</v>
      </c>
      <c r="Q462" s="48">
        <v>6225350.79</v>
      </c>
      <c r="R462" s="49">
        <v>0</v>
      </c>
      <c r="S462" s="49">
        <v>0</v>
      </c>
      <c r="T462" s="91">
        <v>0</v>
      </c>
      <c r="U462" s="91">
        <v>0</v>
      </c>
      <c r="V462" s="50">
        <f t="shared" si="28"/>
        <v>0</v>
      </c>
      <c r="W462" s="47">
        <v>190002.19364538821</v>
      </c>
      <c r="X462" s="47">
        <v>13261.441901360984</v>
      </c>
      <c r="Y462" s="47">
        <v>4248.0573077377367</v>
      </c>
      <c r="Z462" s="47">
        <v>190002.19364075272</v>
      </c>
      <c r="AA462" s="47">
        <v>13261.441901360984</v>
      </c>
      <c r="AB462" s="47">
        <v>4248.0573077377367</v>
      </c>
      <c r="AC462" s="50">
        <f t="shared" si="29"/>
        <v>415023.38570433843</v>
      </c>
      <c r="AD462" s="51">
        <f t="shared" si="30"/>
        <v>3334336.7887734459</v>
      </c>
      <c r="AE462" s="51">
        <f t="shared" si="31"/>
        <v>5810327.4042956615</v>
      </c>
    </row>
    <row r="463" spans="1:31" x14ac:dyDescent="0.25">
      <c r="A463" s="53">
        <v>460</v>
      </c>
      <c r="B463" s="42">
        <v>18671271000134</v>
      </c>
      <c r="C463" s="54" t="s">
        <v>459</v>
      </c>
      <c r="D463" s="41" t="s">
        <v>892</v>
      </c>
      <c r="E463" s="41" t="str">
        <f>VLOOKUP(A463,'[1]Acordo início'!$A$3:$F$855,6,FALSE)</f>
        <v>S</v>
      </c>
      <c r="F463" s="44">
        <v>1438578.0542985452</v>
      </c>
      <c r="G463" s="45">
        <v>1875384.93</v>
      </c>
      <c r="H463" s="46">
        <v>0</v>
      </c>
      <c r="I463" s="46">
        <v>0</v>
      </c>
      <c r="J463" s="46">
        <v>0</v>
      </c>
      <c r="K463" s="47">
        <v>0</v>
      </c>
      <c r="L463" s="47">
        <v>0</v>
      </c>
      <c r="M463" s="47">
        <v>0</v>
      </c>
      <c r="N463" s="48">
        <v>1438578.0542985452</v>
      </c>
      <c r="O463" s="48">
        <v>629344.61</v>
      </c>
      <c r="P463" s="48">
        <v>877613.3899999999</v>
      </c>
      <c r="Q463" s="48">
        <v>1875384.93</v>
      </c>
      <c r="R463" s="49">
        <v>0</v>
      </c>
      <c r="S463" s="49">
        <v>65918.84</v>
      </c>
      <c r="T463" s="91">
        <v>0</v>
      </c>
      <c r="U463" s="91">
        <v>65918.84328808001</v>
      </c>
      <c r="V463" s="50">
        <f t="shared" si="28"/>
        <v>131837.68328808001</v>
      </c>
      <c r="W463" s="47">
        <v>57238.099979679428</v>
      </c>
      <c r="X463" s="47">
        <v>3995.0051252644271</v>
      </c>
      <c r="Y463" s="47">
        <v>1279.7259033414441</v>
      </c>
      <c r="Z463" s="47">
        <v>57238.099978282997</v>
      </c>
      <c r="AA463" s="47">
        <v>3995.0051252644271</v>
      </c>
      <c r="AB463" s="47">
        <v>1279.7259033414441</v>
      </c>
      <c r="AC463" s="50">
        <f t="shared" si="29"/>
        <v>125025.66201517418</v>
      </c>
      <c r="AD463" s="51">
        <f t="shared" si="30"/>
        <v>1306740.3710104653</v>
      </c>
      <c r="AE463" s="51">
        <f t="shared" si="31"/>
        <v>1750359.2679848257</v>
      </c>
    </row>
    <row r="464" spans="1:31" x14ac:dyDescent="0.25">
      <c r="A464" s="53">
        <v>461</v>
      </c>
      <c r="B464" s="42">
        <v>18295295000136</v>
      </c>
      <c r="C464" s="54" t="s">
        <v>460</v>
      </c>
      <c r="D464" s="41" t="s">
        <v>894</v>
      </c>
      <c r="E464" s="41" t="str">
        <f>VLOOKUP(A464,'[1]Acordo início'!$A$3:$F$855,6,FALSE)</f>
        <v>S</v>
      </c>
      <c r="F464" s="44">
        <v>9736353.583879685</v>
      </c>
      <c r="G464" s="45">
        <v>8973986.5700000003</v>
      </c>
      <c r="H464" s="46">
        <v>0</v>
      </c>
      <c r="I464" s="46">
        <v>0</v>
      </c>
      <c r="J464" s="46">
        <v>0</v>
      </c>
      <c r="K464" s="47">
        <v>5188657.18</v>
      </c>
      <c r="L464" s="47">
        <v>0</v>
      </c>
      <c r="M464" s="47">
        <v>0</v>
      </c>
      <c r="N464" s="48">
        <v>4547696.4038796853</v>
      </c>
      <c r="O464" s="48">
        <v>4050878.1500000004</v>
      </c>
      <c r="P464" s="48">
        <v>1643163.4100000001</v>
      </c>
      <c r="Q464" s="48">
        <v>8973986.5700000003</v>
      </c>
      <c r="R464" s="49">
        <v>0</v>
      </c>
      <c r="S464" s="49">
        <v>0</v>
      </c>
      <c r="T464" s="91">
        <v>0</v>
      </c>
      <c r="U464" s="91">
        <v>0</v>
      </c>
      <c r="V464" s="50">
        <f t="shared" si="28"/>
        <v>0</v>
      </c>
      <c r="W464" s="47">
        <v>273892.53909584414</v>
      </c>
      <c r="X464" s="47">
        <v>19116.673995958052</v>
      </c>
      <c r="Y464" s="47">
        <v>6123.6724688161803</v>
      </c>
      <c r="Z464" s="47">
        <v>273892.53908916196</v>
      </c>
      <c r="AA464" s="47">
        <v>19116.673995958052</v>
      </c>
      <c r="AB464" s="47">
        <v>6123.6724688161803</v>
      </c>
      <c r="AC464" s="50">
        <f t="shared" si="29"/>
        <v>598265.77111455461</v>
      </c>
      <c r="AD464" s="51">
        <f t="shared" si="30"/>
        <v>4547696.4038796853</v>
      </c>
      <c r="AE464" s="51">
        <f t="shared" si="31"/>
        <v>8375720.798885446</v>
      </c>
    </row>
    <row r="465" spans="1:31" x14ac:dyDescent="0.25">
      <c r="A465" s="53">
        <v>462</v>
      </c>
      <c r="B465" s="42">
        <v>18404947000123</v>
      </c>
      <c r="C465" s="54" t="s">
        <v>461</v>
      </c>
      <c r="D465" s="41" t="s">
        <v>892</v>
      </c>
      <c r="E465" s="41" t="str">
        <f>VLOOKUP(A465,'[1]Acordo início'!$A$3:$F$855,6,FALSE)</f>
        <v>S</v>
      </c>
      <c r="F465" s="44">
        <v>246317.97119858692</v>
      </c>
      <c r="G465" s="45">
        <v>578579.23</v>
      </c>
      <c r="H465" s="46">
        <v>0</v>
      </c>
      <c r="I465" s="46">
        <v>0</v>
      </c>
      <c r="J465" s="46">
        <v>0</v>
      </c>
      <c r="K465" s="47">
        <v>0</v>
      </c>
      <c r="L465" s="47">
        <v>0</v>
      </c>
      <c r="M465" s="47">
        <v>0</v>
      </c>
      <c r="N465" s="48">
        <v>246317.97119858692</v>
      </c>
      <c r="O465" s="48">
        <v>105874.93</v>
      </c>
      <c r="P465" s="48">
        <v>29608.499999999996</v>
      </c>
      <c r="Q465" s="48">
        <v>578579.23</v>
      </c>
      <c r="R465" s="49">
        <v>0</v>
      </c>
      <c r="S465" s="49">
        <v>11286.84</v>
      </c>
      <c r="T465" s="91">
        <v>0</v>
      </c>
      <c r="U465" s="91">
        <v>11286.836813588583</v>
      </c>
      <c r="V465" s="50">
        <f t="shared" si="28"/>
        <v>22573.676813588583</v>
      </c>
      <c r="W465" s="47">
        <v>17658.65520894176</v>
      </c>
      <c r="X465" s="47">
        <v>1232.5080338104335</v>
      </c>
      <c r="Y465" s="47">
        <v>394.81112226088703</v>
      </c>
      <c r="Z465" s="47">
        <v>17658.65520851094</v>
      </c>
      <c r="AA465" s="47">
        <v>1232.5080338104335</v>
      </c>
      <c r="AB465" s="47">
        <v>394.81112226088703</v>
      </c>
      <c r="AC465" s="50">
        <f t="shared" si="29"/>
        <v>38571.948729595337</v>
      </c>
      <c r="AD465" s="51">
        <f t="shared" si="30"/>
        <v>223744.29438499833</v>
      </c>
      <c r="AE465" s="51">
        <f t="shared" si="31"/>
        <v>540007.2812704047</v>
      </c>
    </row>
    <row r="466" spans="1:31" x14ac:dyDescent="0.25">
      <c r="A466" s="53">
        <v>463</v>
      </c>
      <c r="B466" s="42">
        <v>18404764000108</v>
      </c>
      <c r="C466" s="54" t="s">
        <v>1054</v>
      </c>
      <c r="D466" s="41" t="s">
        <v>892</v>
      </c>
      <c r="E466" s="41" t="str">
        <f>VLOOKUP(A466,'[1]Acordo início'!$A$3:$F$855,6,FALSE)</f>
        <v>S</v>
      </c>
      <c r="F466" s="44">
        <v>464438.32889323105</v>
      </c>
      <c r="G466" s="45">
        <v>2699315.02</v>
      </c>
      <c r="H466" s="46">
        <v>0</v>
      </c>
      <c r="I466" s="46">
        <v>0</v>
      </c>
      <c r="J466" s="46">
        <v>0</v>
      </c>
      <c r="K466" s="47">
        <v>0</v>
      </c>
      <c r="L466" s="47">
        <v>0</v>
      </c>
      <c r="M466" s="47">
        <v>0</v>
      </c>
      <c r="N466" s="48">
        <v>464438.32889323105</v>
      </c>
      <c r="O466" s="48">
        <v>196542.66</v>
      </c>
      <c r="P466" s="48">
        <v>137557.95000000001</v>
      </c>
      <c r="Q466" s="48">
        <v>2699315.02</v>
      </c>
      <c r="R466" s="49">
        <v>0</v>
      </c>
      <c r="S466" s="49">
        <v>21281.599999999999</v>
      </c>
      <c r="T466" s="91">
        <v>0</v>
      </c>
      <c r="U466" s="91">
        <v>21281.596315063169</v>
      </c>
      <c r="V466" s="50">
        <f t="shared" si="28"/>
        <v>42563.196315063164</v>
      </c>
      <c r="W466" s="47">
        <v>82385.040198571267</v>
      </c>
      <c r="X466" s="47">
        <v>5750.1674226652303</v>
      </c>
      <c r="Y466" s="47">
        <v>1841.9596392502103</v>
      </c>
      <c r="Z466" s="47">
        <v>82385.040196561313</v>
      </c>
      <c r="AA466" s="47">
        <v>5750.1674226652303</v>
      </c>
      <c r="AB466" s="47">
        <v>1841.9596392502103</v>
      </c>
      <c r="AC466" s="50">
        <f t="shared" si="29"/>
        <v>179954.33451896344</v>
      </c>
      <c r="AD466" s="51">
        <f t="shared" si="30"/>
        <v>421875.13257816789</v>
      </c>
      <c r="AE466" s="51">
        <f t="shared" si="31"/>
        <v>2519360.6854810365</v>
      </c>
    </row>
    <row r="467" spans="1:31" x14ac:dyDescent="0.25">
      <c r="A467" s="53">
        <v>464</v>
      </c>
      <c r="B467" s="42">
        <v>18296673000104</v>
      </c>
      <c r="C467" s="54" t="s">
        <v>463</v>
      </c>
      <c r="D467" s="41" t="s">
        <v>892</v>
      </c>
      <c r="E467" s="41" t="str">
        <f>VLOOKUP(A467,'[1]Acordo início'!$A$3:$F$855,6,FALSE)</f>
        <v>S</v>
      </c>
      <c r="F467" s="44">
        <v>309486.46905246336</v>
      </c>
      <c r="G467" s="45">
        <v>447873.52</v>
      </c>
      <c r="H467" s="46">
        <v>0</v>
      </c>
      <c r="I467" s="46">
        <v>0</v>
      </c>
      <c r="J467" s="46">
        <v>0</v>
      </c>
      <c r="K467" s="47">
        <v>0</v>
      </c>
      <c r="L467" s="47">
        <v>0</v>
      </c>
      <c r="M467" s="47">
        <v>0</v>
      </c>
      <c r="N467" s="48">
        <v>309486.46905246336</v>
      </c>
      <c r="O467" s="48">
        <v>126821.25</v>
      </c>
      <c r="P467" s="48">
        <v>92646.030000000013</v>
      </c>
      <c r="Q467" s="48">
        <v>447873.52</v>
      </c>
      <c r="R467" s="49">
        <v>0</v>
      </c>
      <c r="S467" s="49">
        <v>14181.36</v>
      </c>
      <c r="T467" s="91">
        <v>0</v>
      </c>
      <c r="U467" s="91">
        <v>14181.357759692879</v>
      </c>
      <c r="V467" s="50">
        <f t="shared" si="28"/>
        <v>28362.717759692881</v>
      </c>
      <c r="W467" s="47">
        <v>13669.422658184791</v>
      </c>
      <c r="X467" s="47">
        <v>954.07453423927882</v>
      </c>
      <c r="Y467" s="47">
        <v>305.62010733430895</v>
      </c>
      <c r="Z467" s="47">
        <v>13669.422657851297</v>
      </c>
      <c r="AA467" s="47">
        <v>954.07453423927882</v>
      </c>
      <c r="AB467" s="47">
        <v>305.62010733430895</v>
      </c>
      <c r="AC467" s="50">
        <f t="shared" si="29"/>
        <v>29858.234599183263</v>
      </c>
      <c r="AD467" s="51">
        <f t="shared" si="30"/>
        <v>281123.7512927705</v>
      </c>
      <c r="AE467" s="51">
        <f t="shared" si="31"/>
        <v>418015.28540081676</v>
      </c>
    </row>
    <row r="468" spans="1:31" x14ac:dyDescent="0.25">
      <c r="A468" s="53">
        <v>465</v>
      </c>
      <c r="B468" s="42">
        <v>20920575000130</v>
      </c>
      <c r="C468" s="54" t="s">
        <v>464</v>
      </c>
      <c r="D468" s="41" t="s">
        <v>894</v>
      </c>
      <c r="E468" s="41" t="str">
        <f>VLOOKUP(A468,'[1]Acordo início'!$A$3:$F$855,6,FALSE)</f>
        <v>S</v>
      </c>
      <c r="F468" s="44">
        <v>1674135.4388492741</v>
      </c>
      <c r="G468" s="45">
        <v>883445.32</v>
      </c>
      <c r="H468" s="46">
        <v>0</v>
      </c>
      <c r="I468" s="46">
        <v>0</v>
      </c>
      <c r="J468" s="46">
        <v>0</v>
      </c>
      <c r="K468" s="47">
        <v>0</v>
      </c>
      <c r="L468" s="47">
        <v>0</v>
      </c>
      <c r="M468" s="47">
        <v>0</v>
      </c>
      <c r="N468" s="48">
        <v>1674135.4388492741</v>
      </c>
      <c r="O468" s="48">
        <v>698746.63</v>
      </c>
      <c r="P468" s="48">
        <v>219917.19</v>
      </c>
      <c r="Q468" s="48">
        <v>883445.32</v>
      </c>
      <c r="R468" s="49">
        <v>0</v>
      </c>
      <c r="S468" s="49">
        <v>76712.61</v>
      </c>
      <c r="T468" s="91">
        <v>0</v>
      </c>
      <c r="U468" s="91">
        <v>76712.606109048953</v>
      </c>
      <c r="V468" s="50">
        <f t="shared" si="28"/>
        <v>153425.21610904895</v>
      </c>
      <c r="W468" s="47">
        <v>26963.388071468449</v>
      </c>
      <c r="X468" s="47">
        <v>1881.9435581937964</v>
      </c>
      <c r="Y468" s="47">
        <v>602.84576478178076</v>
      </c>
      <c r="Z468" s="47">
        <v>26963.388070810623</v>
      </c>
      <c r="AA468" s="47">
        <v>1881.9435581937964</v>
      </c>
      <c r="AB468" s="47">
        <v>602.84576478178076</v>
      </c>
      <c r="AC468" s="50">
        <f t="shared" si="29"/>
        <v>58896.354788230223</v>
      </c>
      <c r="AD468" s="51">
        <f t="shared" si="30"/>
        <v>1520710.222740225</v>
      </c>
      <c r="AE468" s="51">
        <f t="shared" si="31"/>
        <v>824548.96521176968</v>
      </c>
    </row>
    <row r="469" spans="1:31" x14ac:dyDescent="0.25">
      <c r="A469" s="53">
        <v>466</v>
      </c>
      <c r="B469" s="42">
        <v>17747965000145</v>
      </c>
      <c r="C469" s="54" t="s">
        <v>465</v>
      </c>
      <c r="D469" s="41" t="s">
        <v>892</v>
      </c>
      <c r="E469" s="41" t="str">
        <f>VLOOKUP(A469,'[1]Acordo início'!$A$3:$F$855,6,FALSE)</f>
        <v>S</v>
      </c>
      <c r="F469" s="44">
        <v>167715.23883094135</v>
      </c>
      <c r="G469" s="45">
        <v>217785.9</v>
      </c>
      <c r="H469" s="46">
        <v>0</v>
      </c>
      <c r="I469" s="46">
        <v>0</v>
      </c>
      <c r="J469" s="46">
        <v>0</v>
      </c>
      <c r="K469" s="47">
        <v>0</v>
      </c>
      <c r="L469" s="47">
        <v>0</v>
      </c>
      <c r="M469" s="47">
        <v>0</v>
      </c>
      <c r="N469" s="48">
        <v>167715.23883094135</v>
      </c>
      <c r="O469" s="48">
        <v>81705.36</v>
      </c>
      <c r="P469" s="48">
        <v>15143.68</v>
      </c>
      <c r="Q469" s="48">
        <v>217785.9</v>
      </c>
      <c r="R469" s="49">
        <v>0</v>
      </c>
      <c r="S469" s="49">
        <v>7685.08</v>
      </c>
      <c r="T469" s="91">
        <v>0</v>
      </c>
      <c r="U469" s="91">
        <v>7685.0849437644683</v>
      </c>
      <c r="V469" s="50">
        <f t="shared" si="28"/>
        <v>15370.164943764468</v>
      </c>
      <c r="W469" s="47">
        <v>6646.9827817882251</v>
      </c>
      <c r="X469" s="47">
        <v>463.93451722219595</v>
      </c>
      <c r="Y469" s="47">
        <v>148.61283040385439</v>
      </c>
      <c r="Z469" s="47">
        <v>6646.9827816260577</v>
      </c>
      <c r="AA469" s="47">
        <v>463.93451722219595</v>
      </c>
      <c r="AB469" s="47">
        <v>148.61283040385439</v>
      </c>
      <c r="AC469" s="50">
        <f t="shared" si="29"/>
        <v>14519.060258666383</v>
      </c>
      <c r="AD469" s="51">
        <f t="shared" si="30"/>
        <v>152345.07388717687</v>
      </c>
      <c r="AE469" s="51">
        <f t="shared" si="31"/>
        <v>203266.83974133362</v>
      </c>
    </row>
    <row r="470" spans="1:31" x14ac:dyDescent="0.25">
      <c r="A470" s="53">
        <v>467</v>
      </c>
      <c r="B470" s="42">
        <v>17734906000132</v>
      </c>
      <c r="C470" s="54" t="s">
        <v>466</v>
      </c>
      <c r="D470" s="41" t="s">
        <v>892</v>
      </c>
      <c r="E470" s="41" t="str">
        <f>VLOOKUP(A470,'[1]Acordo início'!$A$3:$F$855,6,FALSE)</f>
        <v>S</v>
      </c>
      <c r="F470" s="44">
        <v>268058.93319429236</v>
      </c>
      <c r="G470" s="45">
        <v>615427.42000000004</v>
      </c>
      <c r="H470" s="46">
        <v>0</v>
      </c>
      <c r="I470" s="46">
        <v>0</v>
      </c>
      <c r="J470" s="46">
        <v>0</v>
      </c>
      <c r="K470" s="47">
        <v>0</v>
      </c>
      <c r="L470" s="47">
        <v>0</v>
      </c>
      <c r="M470" s="47">
        <v>0</v>
      </c>
      <c r="N470" s="48">
        <v>268058.93319429236</v>
      </c>
      <c r="O470" s="48">
        <v>114455.40000000001</v>
      </c>
      <c r="P470" s="48">
        <v>93123.430000000008</v>
      </c>
      <c r="Q470" s="48">
        <v>615427.42000000004</v>
      </c>
      <c r="R470" s="49">
        <v>0</v>
      </c>
      <c r="S470" s="49">
        <v>12283.06</v>
      </c>
      <c r="T470" s="91">
        <v>0</v>
      </c>
      <c r="U470" s="91">
        <v>12283.056005480688</v>
      </c>
      <c r="V470" s="50">
        <f t="shared" si="28"/>
        <v>24566.11600548069</v>
      </c>
      <c r="W470" s="47">
        <v>18783.288506919518</v>
      </c>
      <c r="X470" s="47">
        <v>1311.0032282885738</v>
      </c>
      <c r="Y470" s="47">
        <v>419.95560406048213</v>
      </c>
      <c r="Z470" s="47">
        <v>18783.28850646126</v>
      </c>
      <c r="AA470" s="47">
        <v>1311.0032282885738</v>
      </c>
      <c r="AB470" s="47">
        <v>419.95560406048213</v>
      </c>
      <c r="AC470" s="50">
        <f t="shared" si="29"/>
        <v>41028.494678078889</v>
      </c>
      <c r="AD470" s="51">
        <f t="shared" si="30"/>
        <v>243492.81718881166</v>
      </c>
      <c r="AE470" s="51">
        <f t="shared" si="31"/>
        <v>574398.92532192112</v>
      </c>
    </row>
    <row r="471" spans="1:31" x14ac:dyDescent="0.25">
      <c r="A471" s="53">
        <v>468</v>
      </c>
      <c r="B471" s="42">
        <v>18404954000125</v>
      </c>
      <c r="C471" s="54" t="s">
        <v>467</v>
      </c>
      <c r="D471" s="41" t="s">
        <v>892</v>
      </c>
      <c r="E471" s="41" t="str">
        <f>VLOOKUP(A471,'[1]Acordo início'!$A$3:$F$855,6,FALSE)</f>
        <v>S</v>
      </c>
      <c r="F471" s="44">
        <v>227816.82868112513</v>
      </c>
      <c r="G471" s="45">
        <v>558588.93999999994</v>
      </c>
      <c r="H471" s="46">
        <v>0</v>
      </c>
      <c r="I471" s="46">
        <v>0</v>
      </c>
      <c r="J471" s="46">
        <v>0</v>
      </c>
      <c r="K471" s="47">
        <v>0</v>
      </c>
      <c r="L471" s="47">
        <v>0</v>
      </c>
      <c r="M471" s="47">
        <v>0</v>
      </c>
      <c r="N471" s="48">
        <v>227816.82868112513</v>
      </c>
      <c r="O471" s="48">
        <v>89501.119999999995</v>
      </c>
      <c r="P471" s="48">
        <v>23051.81</v>
      </c>
      <c r="Q471" s="48">
        <v>558588.93999999994</v>
      </c>
      <c r="R471" s="49">
        <v>0</v>
      </c>
      <c r="S471" s="49">
        <v>10439.07</v>
      </c>
      <c r="T471" s="91">
        <v>0</v>
      </c>
      <c r="U471" s="91">
        <v>10439.073349788445</v>
      </c>
      <c r="V471" s="50">
        <f t="shared" si="28"/>
        <v>20878.143349788443</v>
      </c>
      <c r="W471" s="47">
        <v>17048.537261123816</v>
      </c>
      <c r="X471" s="47">
        <v>1189.9240848426334</v>
      </c>
      <c r="Y471" s="47">
        <v>381.17014287489519</v>
      </c>
      <c r="Z471" s="47">
        <v>17048.537260707883</v>
      </c>
      <c r="AA471" s="47">
        <v>1189.9240848426334</v>
      </c>
      <c r="AB471" s="47">
        <v>381.17014287489519</v>
      </c>
      <c r="AC471" s="50">
        <f t="shared" si="29"/>
        <v>37239.262977266757</v>
      </c>
      <c r="AD471" s="51">
        <f t="shared" si="30"/>
        <v>206938.68533133669</v>
      </c>
      <c r="AE471" s="51">
        <f t="shared" si="31"/>
        <v>521349.6770227332</v>
      </c>
    </row>
    <row r="472" spans="1:31" x14ac:dyDescent="0.25">
      <c r="A472" s="53">
        <v>469</v>
      </c>
      <c r="B472" s="42">
        <v>18313866000118</v>
      </c>
      <c r="C472" s="54" t="s">
        <v>468</v>
      </c>
      <c r="D472" s="41" t="s">
        <v>892</v>
      </c>
      <c r="E472" s="41" t="str">
        <f>VLOOKUP(A472,'[1]Acordo início'!$A$3:$F$855,6,FALSE)</f>
        <v>S</v>
      </c>
      <c r="F472" s="44">
        <v>791415.5359992556</v>
      </c>
      <c r="G472" s="45">
        <v>1717683.79</v>
      </c>
      <c r="H472" s="46">
        <v>0</v>
      </c>
      <c r="I472" s="46">
        <v>0</v>
      </c>
      <c r="J472" s="46">
        <v>0</v>
      </c>
      <c r="K472" s="47">
        <v>0</v>
      </c>
      <c r="L472" s="47">
        <v>0</v>
      </c>
      <c r="M472" s="47">
        <v>0</v>
      </c>
      <c r="N472" s="48">
        <v>791415.5359992556</v>
      </c>
      <c r="O472" s="48">
        <v>322140.43</v>
      </c>
      <c r="P472" s="48">
        <v>285732.02</v>
      </c>
      <c r="Q472" s="48">
        <v>1717683.79</v>
      </c>
      <c r="R472" s="49">
        <v>0</v>
      </c>
      <c r="S472" s="49">
        <v>36264.42</v>
      </c>
      <c r="T472" s="91">
        <v>0</v>
      </c>
      <c r="U472" s="91">
        <v>36264.418560677004</v>
      </c>
      <c r="V472" s="50">
        <f t="shared" si="28"/>
        <v>72528.838560677003</v>
      </c>
      <c r="W472" s="47">
        <v>52424.947463917946</v>
      </c>
      <c r="X472" s="47">
        <v>3659.0650962282957</v>
      </c>
      <c r="Y472" s="47">
        <v>1172.1137367366869</v>
      </c>
      <c r="Z472" s="47">
        <v>52424.947462638935</v>
      </c>
      <c r="AA472" s="47">
        <v>3659.0650962282957</v>
      </c>
      <c r="AB472" s="47">
        <v>1172.1137367366869</v>
      </c>
      <c r="AC472" s="50">
        <f t="shared" si="29"/>
        <v>114512.25259248685</v>
      </c>
      <c r="AD472" s="51">
        <f t="shared" si="30"/>
        <v>718886.69743857859</v>
      </c>
      <c r="AE472" s="51">
        <f t="shared" si="31"/>
        <v>1603171.5374075132</v>
      </c>
    </row>
    <row r="473" spans="1:31" x14ac:dyDescent="0.25">
      <c r="A473" s="53">
        <v>470</v>
      </c>
      <c r="B473" s="42">
        <v>18278051000145</v>
      </c>
      <c r="C473" s="54" t="s">
        <v>469</v>
      </c>
      <c r="D473" s="41" t="s">
        <v>892</v>
      </c>
      <c r="E473" s="41" t="str">
        <f>VLOOKUP(A473,'[1]Acordo início'!$A$3:$F$855,6,FALSE)</f>
        <v>S</v>
      </c>
      <c r="F473" s="44">
        <v>12494675.814237334</v>
      </c>
      <c r="G473" s="45">
        <v>11037769.970000001</v>
      </c>
      <c r="H473" s="46">
        <v>0</v>
      </c>
      <c r="I473" s="46">
        <v>0</v>
      </c>
      <c r="J473" s="46">
        <v>0</v>
      </c>
      <c r="K473" s="47">
        <v>0</v>
      </c>
      <c r="L473" s="47">
        <v>0</v>
      </c>
      <c r="M473" s="47">
        <v>0</v>
      </c>
      <c r="N473" s="48">
        <v>12494675.814237334</v>
      </c>
      <c r="O473" s="48">
        <v>5134478.8099999996</v>
      </c>
      <c r="P473" s="48">
        <v>1659314.77</v>
      </c>
      <c r="Q473" s="48">
        <v>11037769.970000001</v>
      </c>
      <c r="R473" s="49">
        <v>0</v>
      </c>
      <c r="S473" s="49">
        <v>572533.81000000006</v>
      </c>
      <c r="T473" s="91">
        <v>0</v>
      </c>
      <c r="U473" s="91">
        <v>572533.81175460853</v>
      </c>
      <c r="V473" s="50">
        <f t="shared" si="28"/>
        <v>1145067.6217546086</v>
      </c>
      <c r="W473" s="47">
        <v>336880.69626681221</v>
      </c>
      <c r="X473" s="47">
        <v>23513.011589594367</v>
      </c>
      <c r="Y473" s="47">
        <v>7531.9577956185576</v>
      </c>
      <c r="Z473" s="47">
        <v>336880.69625859329</v>
      </c>
      <c r="AA473" s="47">
        <v>23513.011589594367</v>
      </c>
      <c r="AB473" s="47">
        <v>7531.9577956185576</v>
      </c>
      <c r="AC473" s="50">
        <f t="shared" si="29"/>
        <v>735851.33129583136</v>
      </c>
      <c r="AD473" s="51">
        <f t="shared" si="30"/>
        <v>11349608.192482725</v>
      </c>
      <c r="AE473" s="51">
        <f t="shared" si="31"/>
        <v>10301918.63870417</v>
      </c>
    </row>
    <row r="474" spans="1:31" x14ac:dyDescent="0.25">
      <c r="A474" s="53">
        <v>471</v>
      </c>
      <c r="B474" s="42">
        <v>18313817000185</v>
      </c>
      <c r="C474" s="54" t="s">
        <v>1055</v>
      </c>
      <c r="D474" s="41" t="s">
        <v>894</v>
      </c>
      <c r="E474" s="41" t="str">
        <f>VLOOKUP(A474,'[1]Acordo início'!$A$3:$F$855,6,FALSE)</f>
        <v>S</v>
      </c>
      <c r="F474" s="44">
        <v>5112428.796128504</v>
      </c>
      <c r="G474" s="45">
        <v>10015531.699999999</v>
      </c>
      <c r="H474" s="46">
        <v>0</v>
      </c>
      <c r="I474" s="46">
        <v>0</v>
      </c>
      <c r="J474" s="46">
        <v>0</v>
      </c>
      <c r="K474" s="47">
        <v>0</v>
      </c>
      <c r="L474" s="47">
        <v>0</v>
      </c>
      <c r="M474" s="47">
        <v>0</v>
      </c>
      <c r="N474" s="48">
        <v>5112428.796128504</v>
      </c>
      <c r="O474" s="48">
        <v>2233291.3899999997</v>
      </c>
      <c r="P474" s="48">
        <v>3101550.1599999997</v>
      </c>
      <c r="Q474" s="48">
        <v>10015531.699999999</v>
      </c>
      <c r="R474" s="49">
        <v>0</v>
      </c>
      <c r="S474" s="49">
        <v>234262.85</v>
      </c>
      <c r="T474" s="91">
        <v>0</v>
      </c>
      <c r="U474" s="91">
        <v>234262.84839148834</v>
      </c>
      <c r="V474" s="50">
        <f t="shared" si="28"/>
        <v>468525.69839148835</v>
      </c>
      <c r="W474" s="47">
        <v>305681.24723722559</v>
      </c>
      <c r="X474" s="47">
        <v>21335.406832922239</v>
      </c>
      <c r="Y474" s="47">
        <v>6834.4024416267621</v>
      </c>
      <c r="Z474" s="47">
        <v>305681.24722976791</v>
      </c>
      <c r="AA474" s="47">
        <v>21335.406832922239</v>
      </c>
      <c r="AB474" s="47">
        <v>6834.4024416267621</v>
      </c>
      <c r="AC474" s="50">
        <f t="shared" si="29"/>
        <v>667702.11301609152</v>
      </c>
      <c r="AD474" s="51">
        <f t="shared" si="30"/>
        <v>4643903.0977370152</v>
      </c>
      <c r="AE474" s="51">
        <f t="shared" si="31"/>
        <v>9347829.586983908</v>
      </c>
    </row>
    <row r="475" spans="1:31" x14ac:dyDescent="0.25">
      <c r="A475" s="53">
        <v>472</v>
      </c>
      <c r="B475" s="42">
        <v>18008193000192</v>
      </c>
      <c r="C475" s="54" t="s">
        <v>1056</v>
      </c>
      <c r="D475" s="41" t="s">
        <v>892</v>
      </c>
      <c r="E475" s="41" t="str">
        <f>VLOOKUP(A475,'[1]Acordo início'!$A$3:$F$855,6,FALSE)</f>
        <v>S</v>
      </c>
      <c r="F475" s="44">
        <v>1172171.4617694165</v>
      </c>
      <c r="G475" s="45">
        <v>2405326.83</v>
      </c>
      <c r="H475" s="46">
        <v>0</v>
      </c>
      <c r="I475" s="46">
        <v>0</v>
      </c>
      <c r="J475" s="46">
        <v>0</v>
      </c>
      <c r="K475" s="47">
        <v>0</v>
      </c>
      <c r="L475" s="47">
        <v>0</v>
      </c>
      <c r="M475" s="47">
        <v>0</v>
      </c>
      <c r="N475" s="48">
        <v>1172171.4617694165</v>
      </c>
      <c r="O475" s="48">
        <v>506304.14</v>
      </c>
      <c r="P475" s="48">
        <v>449157.62999999995</v>
      </c>
      <c r="Q475" s="48">
        <v>2405326.83</v>
      </c>
      <c r="R475" s="49">
        <v>0</v>
      </c>
      <c r="S475" s="49">
        <v>53711.5</v>
      </c>
      <c r="T475" s="91">
        <v>0</v>
      </c>
      <c r="U475" s="91">
        <v>53711.501203745269</v>
      </c>
      <c r="V475" s="50">
        <f t="shared" si="28"/>
        <v>107423.00120374527</v>
      </c>
      <c r="W475" s="47">
        <v>73412.308772759585</v>
      </c>
      <c r="X475" s="47">
        <v>5123.9043558187614</v>
      </c>
      <c r="Y475" s="47">
        <v>1641.3478643413023</v>
      </c>
      <c r="Z475" s="47">
        <v>73412.308770968535</v>
      </c>
      <c r="AA475" s="47">
        <v>5123.9043558187614</v>
      </c>
      <c r="AB475" s="47">
        <v>1641.3478643413023</v>
      </c>
      <c r="AC475" s="50">
        <f t="shared" si="29"/>
        <v>160355.12198404825</v>
      </c>
      <c r="AD475" s="51">
        <f t="shared" si="30"/>
        <v>1064748.4605656711</v>
      </c>
      <c r="AE475" s="51">
        <f t="shared" si="31"/>
        <v>2244971.7080159518</v>
      </c>
    </row>
    <row r="476" spans="1:31" x14ac:dyDescent="0.25">
      <c r="A476" s="53">
        <v>473</v>
      </c>
      <c r="B476" s="42">
        <v>18025965000102</v>
      </c>
      <c r="C476" s="54" t="s">
        <v>1057</v>
      </c>
      <c r="D476" s="41" t="s">
        <v>892</v>
      </c>
      <c r="E476" s="41" t="str">
        <f>VLOOKUP(A476,'[1]Acordo início'!$A$3:$F$855,6,FALSE)</f>
        <v>S</v>
      </c>
      <c r="F476" s="44">
        <v>942262.48779472883</v>
      </c>
      <c r="G476" s="45">
        <v>1911549.69</v>
      </c>
      <c r="H476" s="46">
        <v>0</v>
      </c>
      <c r="I476" s="46">
        <v>0</v>
      </c>
      <c r="J476" s="46">
        <v>0</v>
      </c>
      <c r="K476" s="47">
        <v>0</v>
      </c>
      <c r="L476" s="47">
        <v>0</v>
      </c>
      <c r="M476" s="47">
        <v>0</v>
      </c>
      <c r="N476" s="48">
        <v>942262.48779472883</v>
      </c>
      <c r="O476" s="48">
        <v>449182.53</v>
      </c>
      <c r="P476" s="48">
        <v>461934.19000000006</v>
      </c>
      <c r="Q476" s="48">
        <v>1911549.69</v>
      </c>
      <c r="R476" s="49">
        <v>0</v>
      </c>
      <c r="S476" s="49">
        <v>43176.56</v>
      </c>
      <c r="T476" s="91">
        <v>0</v>
      </c>
      <c r="U476" s="91">
        <v>43176.561107394024</v>
      </c>
      <c r="V476" s="50">
        <f t="shared" si="28"/>
        <v>86353.121107394021</v>
      </c>
      <c r="W476" s="47">
        <v>58341.874591926942</v>
      </c>
      <c r="X476" s="47">
        <v>4072.0444615567053</v>
      </c>
      <c r="Y476" s="47">
        <v>1304.4040279340716</v>
      </c>
      <c r="Z476" s="47">
        <v>58341.874590503568</v>
      </c>
      <c r="AA476" s="47">
        <v>4072.0444615567053</v>
      </c>
      <c r="AB476" s="47">
        <v>1304.4040279340716</v>
      </c>
      <c r="AC476" s="50">
        <f t="shared" si="29"/>
        <v>127436.64616141206</v>
      </c>
      <c r="AD476" s="51">
        <f t="shared" si="30"/>
        <v>855909.36668733484</v>
      </c>
      <c r="AE476" s="51">
        <f t="shared" si="31"/>
        <v>1784113.0438385878</v>
      </c>
    </row>
    <row r="477" spans="1:31" x14ac:dyDescent="0.25">
      <c r="A477" s="53">
        <v>474</v>
      </c>
      <c r="B477" s="42">
        <v>18116160000166</v>
      </c>
      <c r="C477" s="54" t="s">
        <v>473</v>
      </c>
      <c r="D477" s="41" t="s">
        <v>892</v>
      </c>
      <c r="E477" s="41" t="str">
        <f>VLOOKUP(A477,'[1]Acordo início'!$A$3:$F$855,6,FALSE)</f>
        <v>S</v>
      </c>
      <c r="F477" s="44">
        <v>1119288.6246610582</v>
      </c>
      <c r="G477" s="45">
        <v>3304661.87</v>
      </c>
      <c r="H477" s="46">
        <v>0</v>
      </c>
      <c r="I477" s="46">
        <v>0</v>
      </c>
      <c r="J477" s="46">
        <v>0</v>
      </c>
      <c r="K477" s="47">
        <v>0</v>
      </c>
      <c r="L477" s="47">
        <v>0</v>
      </c>
      <c r="M477" s="47">
        <v>0</v>
      </c>
      <c r="N477" s="48">
        <v>1119288.6246610582</v>
      </c>
      <c r="O477" s="48">
        <v>467946.83</v>
      </c>
      <c r="P477" s="48">
        <v>436371.73000000004</v>
      </c>
      <c r="Q477" s="48">
        <v>3304661.87</v>
      </c>
      <c r="R477" s="49">
        <v>0</v>
      </c>
      <c r="S477" s="49">
        <v>51288.29</v>
      </c>
      <c r="T477" s="91">
        <v>0</v>
      </c>
      <c r="U477" s="91">
        <v>51288.292090024494</v>
      </c>
      <c r="V477" s="50">
        <f t="shared" si="28"/>
        <v>102576.58209002449</v>
      </c>
      <c r="W477" s="47">
        <v>100860.66237707893</v>
      </c>
      <c r="X477" s="47">
        <v>7039.6966928854372</v>
      </c>
      <c r="Y477" s="47">
        <v>2255.036458546796</v>
      </c>
      <c r="Z477" s="47">
        <v>100860.66237461823</v>
      </c>
      <c r="AA477" s="47">
        <v>7039.6966928854372</v>
      </c>
      <c r="AB477" s="47">
        <v>2255.036458546796</v>
      </c>
      <c r="AC477" s="50">
        <f t="shared" si="29"/>
        <v>220310.79105456159</v>
      </c>
      <c r="AD477" s="51">
        <f t="shared" si="30"/>
        <v>1016712.0425710337</v>
      </c>
      <c r="AE477" s="51">
        <f t="shared" si="31"/>
        <v>3084351.0789454384</v>
      </c>
    </row>
    <row r="478" spans="1:31" x14ac:dyDescent="0.25">
      <c r="A478" s="53">
        <v>475</v>
      </c>
      <c r="B478" s="42">
        <v>18299511000111</v>
      </c>
      <c r="C478" s="54" t="s">
        <v>474</v>
      </c>
      <c r="D478" s="41" t="s">
        <v>892</v>
      </c>
      <c r="E478" s="41" t="str">
        <f>VLOOKUP(A478,'[1]Acordo início'!$A$3:$F$855,6,FALSE)</f>
        <v>S</v>
      </c>
      <c r="F478" s="44">
        <v>173021.42755849793</v>
      </c>
      <c r="G478" s="45">
        <v>402653.33</v>
      </c>
      <c r="H478" s="46">
        <v>0</v>
      </c>
      <c r="I478" s="46">
        <v>0</v>
      </c>
      <c r="J478" s="46">
        <v>0</v>
      </c>
      <c r="K478" s="47">
        <v>0</v>
      </c>
      <c r="L478" s="47">
        <v>0</v>
      </c>
      <c r="M478" s="47">
        <v>0</v>
      </c>
      <c r="N478" s="48">
        <v>173021.42755849793</v>
      </c>
      <c r="O478" s="48">
        <v>72705.75</v>
      </c>
      <c r="P478" s="48">
        <v>18484.350000000002</v>
      </c>
      <c r="Q478" s="48">
        <v>402653.33</v>
      </c>
      <c r="R478" s="49">
        <v>0</v>
      </c>
      <c r="S478" s="49">
        <v>7928.23</v>
      </c>
      <c r="T478" s="91">
        <v>0</v>
      </c>
      <c r="U478" s="91">
        <v>7928.226302791616</v>
      </c>
      <c r="V478" s="50">
        <f t="shared" si="28"/>
        <v>15856.456302791616</v>
      </c>
      <c r="W478" s="47">
        <v>3455.5966510069734</v>
      </c>
      <c r="X478" s="47">
        <v>241.18771127134761</v>
      </c>
      <c r="Y478" s="47">
        <v>77.260016446449754</v>
      </c>
      <c r="Z478" s="47">
        <v>12289.269820967365</v>
      </c>
      <c r="AA478" s="47">
        <v>241.18771127134761</v>
      </c>
      <c r="AB478" s="47">
        <v>77.260016446449754</v>
      </c>
      <c r="AC478" s="50">
        <f t="shared" si="29"/>
        <v>16381.761927409934</v>
      </c>
      <c r="AD478" s="51">
        <f t="shared" si="30"/>
        <v>157164.97125570633</v>
      </c>
      <c r="AE478" s="51">
        <f t="shared" si="31"/>
        <v>386271.5680725901</v>
      </c>
    </row>
    <row r="479" spans="1:31" x14ac:dyDescent="0.25">
      <c r="A479" s="53">
        <v>476</v>
      </c>
      <c r="B479" s="42">
        <v>23245806000145</v>
      </c>
      <c r="C479" s="54" t="s">
        <v>475</v>
      </c>
      <c r="D479" s="41" t="s">
        <v>892</v>
      </c>
      <c r="E479" s="41" t="str">
        <f>VLOOKUP(A479,'[1]Acordo início'!$A$3:$F$855,6,FALSE)</f>
        <v>S</v>
      </c>
      <c r="F479" s="44">
        <v>781054.68739074434</v>
      </c>
      <c r="G479" s="45">
        <v>895234.46</v>
      </c>
      <c r="H479" s="46">
        <v>0</v>
      </c>
      <c r="I479" s="46">
        <v>0</v>
      </c>
      <c r="J479" s="46">
        <v>0</v>
      </c>
      <c r="K479" s="47">
        <v>0</v>
      </c>
      <c r="L479" s="47">
        <v>0</v>
      </c>
      <c r="M479" s="47">
        <v>0</v>
      </c>
      <c r="N479" s="48">
        <v>781054.68739074434</v>
      </c>
      <c r="O479" s="48">
        <v>318566.92</v>
      </c>
      <c r="P479" s="48">
        <v>375803.31</v>
      </c>
      <c r="Q479" s="48">
        <v>895234.46</v>
      </c>
      <c r="R479" s="49">
        <v>0</v>
      </c>
      <c r="S479" s="49">
        <v>35789.660000000003</v>
      </c>
      <c r="T479" s="91">
        <v>0</v>
      </c>
      <c r="U479" s="91">
        <v>35789.661453326997</v>
      </c>
      <c r="V479" s="50">
        <f t="shared" si="28"/>
        <v>71579.321453326993</v>
      </c>
      <c r="W479" s="47">
        <v>27323.201189352305</v>
      </c>
      <c r="X479" s="47">
        <v>1907.0571669717556</v>
      </c>
      <c r="Y479" s="47">
        <v>610.89044424321457</v>
      </c>
      <c r="Z479" s="47">
        <v>27323.2011886857</v>
      </c>
      <c r="AA479" s="47">
        <v>1907.0571669717556</v>
      </c>
      <c r="AB479" s="47">
        <v>610.89044424321457</v>
      </c>
      <c r="AC479" s="50">
        <f t="shared" si="29"/>
        <v>59682.297600467951</v>
      </c>
      <c r="AD479" s="51">
        <f t="shared" si="30"/>
        <v>709475.36593741737</v>
      </c>
      <c r="AE479" s="51">
        <f t="shared" si="31"/>
        <v>835552.16239953204</v>
      </c>
    </row>
    <row r="480" spans="1:31" x14ac:dyDescent="0.25">
      <c r="A480" s="53">
        <v>477</v>
      </c>
      <c r="B480" s="42">
        <v>18039503000136</v>
      </c>
      <c r="C480" s="54" t="s">
        <v>476</v>
      </c>
      <c r="D480" s="41" t="s">
        <v>892</v>
      </c>
      <c r="E480" s="41" t="str">
        <f>VLOOKUP(A480,'[1]Acordo início'!$A$3:$F$855,6,FALSE)</f>
        <v>S</v>
      </c>
      <c r="F480" s="44">
        <v>560559.99263121269</v>
      </c>
      <c r="G480" s="45">
        <v>844375.99</v>
      </c>
      <c r="H480" s="46">
        <v>0</v>
      </c>
      <c r="I480" s="46">
        <v>0</v>
      </c>
      <c r="J480" s="46">
        <v>0</v>
      </c>
      <c r="K480" s="47">
        <v>560559.99263121281</v>
      </c>
      <c r="L480" s="47">
        <v>247440.86</v>
      </c>
      <c r="M480" s="47">
        <v>175042.63999999998</v>
      </c>
      <c r="N480" s="48">
        <v>0</v>
      </c>
      <c r="O480" s="48">
        <v>2.0000000018626451E-2</v>
      </c>
      <c r="P480" s="48">
        <v>0</v>
      </c>
      <c r="Q480" s="48">
        <v>844375.99</v>
      </c>
      <c r="R480" s="49">
        <v>0</v>
      </c>
      <c r="S480" s="49">
        <v>0</v>
      </c>
      <c r="T480" s="91">
        <v>0</v>
      </c>
      <c r="U480" s="91">
        <v>0</v>
      </c>
      <c r="V480" s="50">
        <f t="shared" si="28"/>
        <v>0</v>
      </c>
      <c r="W480" s="47">
        <v>25770.96385700141</v>
      </c>
      <c r="X480" s="47">
        <v>1798.7168114992617</v>
      </c>
      <c r="Y480" s="47">
        <v>576.1856178592451</v>
      </c>
      <c r="Z480" s="47">
        <v>25770.963856372677</v>
      </c>
      <c r="AA480" s="47">
        <v>1798.7168114992617</v>
      </c>
      <c r="AB480" s="47">
        <v>576.1856178592451</v>
      </c>
      <c r="AC480" s="50">
        <f t="shared" si="29"/>
        <v>56291.732572091096</v>
      </c>
      <c r="AD480" s="51">
        <f t="shared" si="30"/>
        <v>0</v>
      </c>
      <c r="AE480" s="51">
        <f t="shared" si="31"/>
        <v>788084.25742790895</v>
      </c>
    </row>
    <row r="481" spans="1:31" x14ac:dyDescent="0.25">
      <c r="A481" s="53">
        <v>478</v>
      </c>
      <c r="B481" s="42">
        <v>18338210000150</v>
      </c>
      <c r="C481" s="54" t="s">
        <v>477</v>
      </c>
      <c r="D481" s="41" t="s">
        <v>892</v>
      </c>
      <c r="E481" s="41" t="str">
        <f>VLOOKUP(A481,'[1]Acordo início'!$A$3:$F$855,6,FALSE)</f>
        <v>S</v>
      </c>
      <c r="F481" s="44">
        <v>203736.9213949746</v>
      </c>
      <c r="G481" s="45">
        <v>113221.33</v>
      </c>
      <c r="H481" s="46">
        <v>0</v>
      </c>
      <c r="I481" s="46">
        <v>0</v>
      </c>
      <c r="J481" s="46">
        <v>0</v>
      </c>
      <c r="K481" s="47">
        <v>0</v>
      </c>
      <c r="L481" s="47">
        <v>0</v>
      </c>
      <c r="M481" s="47">
        <v>0</v>
      </c>
      <c r="N481" s="48">
        <v>203736.9213949746</v>
      </c>
      <c r="O481" s="48">
        <v>91207.75</v>
      </c>
      <c r="P481" s="48">
        <v>73141.210000000006</v>
      </c>
      <c r="Q481" s="48">
        <v>113221.33</v>
      </c>
      <c r="R481" s="49">
        <v>0</v>
      </c>
      <c r="S481" s="49">
        <v>9335.68</v>
      </c>
      <c r="T481" s="91">
        <v>0</v>
      </c>
      <c r="U481" s="91">
        <v>9335.678487031948</v>
      </c>
      <c r="V481" s="50">
        <f t="shared" si="28"/>
        <v>18671.358487031946</v>
      </c>
      <c r="W481" s="47">
        <v>12289.269821267188</v>
      </c>
      <c r="X481" s="47">
        <v>857.74503240236368</v>
      </c>
      <c r="Y481" s="47">
        <v>274.76273546835472</v>
      </c>
      <c r="Z481" s="47">
        <v>3455.5966509226669</v>
      </c>
      <c r="AA481" s="47">
        <v>857.74503240236368</v>
      </c>
      <c r="AB481" s="47">
        <v>274.76273546835472</v>
      </c>
      <c r="AC481" s="50">
        <f t="shared" si="29"/>
        <v>18009.88200793129</v>
      </c>
      <c r="AD481" s="51">
        <f t="shared" si="30"/>
        <v>185065.56290794266</v>
      </c>
      <c r="AE481" s="51">
        <f t="shared" si="31"/>
        <v>95211.447992068715</v>
      </c>
    </row>
    <row r="482" spans="1:31" x14ac:dyDescent="0.25">
      <c r="A482" s="53">
        <v>479</v>
      </c>
      <c r="B482" s="42">
        <v>18241745000108</v>
      </c>
      <c r="C482" s="54" t="s">
        <v>478</v>
      </c>
      <c r="D482" s="41" t="s">
        <v>892</v>
      </c>
      <c r="E482" s="41" t="str">
        <f>VLOOKUP(A482,'[1]Acordo início'!$A$3:$F$855,6,FALSE)</f>
        <v>S</v>
      </c>
      <c r="F482" s="44">
        <v>4804522.5969528891</v>
      </c>
      <c r="G482" s="45">
        <v>10642121.779999999</v>
      </c>
      <c r="H482" s="46">
        <v>0</v>
      </c>
      <c r="I482" s="46">
        <v>0</v>
      </c>
      <c r="J482" s="46">
        <v>0</v>
      </c>
      <c r="K482" s="47">
        <v>0</v>
      </c>
      <c r="L482" s="47">
        <v>0</v>
      </c>
      <c r="M482" s="47">
        <v>0</v>
      </c>
      <c r="N482" s="48">
        <v>4804522.5969528891</v>
      </c>
      <c r="O482" s="48">
        <v>2033192.34</v>
      </c>
      <c r="P482" s="48">
        <v>3417480.97</v>
      </c>
      <c r="Q482" s="48">
        <v>10642121.779999999</v>
      </c>
      <c r="R482" s="49">
        <v>0</v>
      </c>
      <c r="S482" s="49">
        <v>220153.9</v>
      </c>
      <c r="T482" s="91">
        <v>0</v>
      </c>
      <c r="U482" s="91">
        <v>220153.90210926349</v>
      </c>
      <c r="V482" s="50">
        <f t="shared" si="28"/>
        <v>440307.80210926349</v>
      </c>
      <c r="W482" s="47">
        <v>324805.22846273158</v>
      </c>
      <c r="X482" s="47">
        <v>22670.18913768918</v>
      </c>
      <c r="Y482" s="47">
        <v>7261.9752324423898</v>
      </c>
      <c r="Z482" s="47">
        <v>324805.22845480725</v>
      </c>
      <c r="AA482" s="47">
        <v>22670.18913768918</v>
      </c>
      <c r="AB482" s="47">
        <v>7261.9752324423898</v>
      </c>
      <c r="AC482" s="50">
        <f t="shared" si="29"/>
        <v>709474.78565780201</v>
      </c>
      <c r="AD482" s="51">
        <f t="shared" si="30"/>
        <v>4364214.7948436253</v>
      </c>
      <c r="AE482" s="51">
        <f t="shared" si="31"/>
        <v>9932646.9943421967</v>
      </c>
    </row>
    <row r="483" spans="1:31" x14ac:dyDescent="0.25">
      <c r="A483" s="53">
        <v>480</v>
      </c>
      <c r="B483" s="42">
        <v>18602011000107</v>
      </c>
      <c r="C483" s="54" t="s">
        <v>479</v>
      </c>
      <c r="D483" s="41" t="s">
        <v>892</v>
      </c>
      <c r="E483" s="41" t="str">
        <f>VLOOKUP(A483,'[1]Acordo início'!$A$3:$F$855,6,FALSE)</f>
        <v>S</v>
      </c>
      <c r="F483" s="44">
        <v>0</v>
      </c>
      <c r="G483" s="45">
        <v>9927084.6500000004</v>
      </c>
      <c r="H483" s="46">
        <v>0</v>
      </c>
      <c r="I483" s="46">
        <v>0</v>
      </c>
      <c r="J483" s="46">
        <v>0</v>
      </c>
      <c r="K483" s="47">
        <v>0</v>
      </c>
      <c r="L483" s="47">
        <v>0</v>
      </c>
      <c r="M483" s="47">
        <v>0</v>
      </c>
      <c r="N483" s="48">
        <v>0</v>
      </c>
      <c r="O483" s="48">
        <v>0</v>
      </c>
      <c r="P483" s="48">
        <v>6738986.0000000009</v>
      </c>
      <c r="Q483" s="48">
        <v>9927084.6500000004</v>
      </c>
      <c r="R483" s="49">
        <v>0</v>
      </c>
      <c r="S483" s="49">
        <v>0</v>
      </c>
      <c r="T483" s="91">
        <v>0</v>
      </c>
      <c r="U483" s="91">
        <v>0</v>
      </c>
      <c r="V483" s="50">
        <f t="shared" si="28"/>
        <v>0</v>
      </c>
      <c r="W483" s="47">
        <v>302981.77963473392</v>
      </c>
      <c r="X483" s="47">
        <v>21146.994098899479</v>
      </c>
      <c r="Y483" s="47">
        <v>6774.0479117355517</v>
      </c>
      <c r="Z483" s="47">
        <v>302981.77962734201</v>
      </c>
      <c r="AA483" s="47">
        <v>21146.994098899479</v>
      </c>
      <c r="AB483" s="47">
        <v>6774.0479117355517</v>
      </c>
      <c r="AC483" s="50">
        <f t="shared" si="29"/>
        <v>661805.64328334609</v>
      </c>
      <c r="AD483" s="51">
        <f t="shared" si="30"/>
        <v>0</v>
      </c>
      <c r="AE483" s="51">
        <f t="shared" si="31"/>
        <v>9265279.0067166537</v>
      </c>
    </row>
    <row r="484" spans="1:31" x14ac:dyDescent="0.25">
      <c r="A484" s="53">
        <v>481</v>
      </c>
      <c r="B484" s="42">
        <v>18468033000126</v>
      </c>
      <c r="C484" s="54" t="s">
        <v>1058</v>
      </c>
      <c r="D484" s="41" t="s">
        <v>892</v>
      </c>
      <c r="E484" s="41" t="str">
        <f>VLOOKUP(A484,'[1]Acordo início'!$A$3:$F$855,6,FALSE)</f>
        <v>S</v>
      </c>
      <c r="F484" s="44">
        <v>0</v>
      </c>
      <c r="G484" s="45">
        <v>9113462.9499999993</v>
      </c>
      <c r="H484" s="46">
        <v>0</v>
      </c>
      <c r="I484" s="46">
        <v>0</v>
      </c>
      <c r="J484" s="46">
        <v>0</v>
      </c>
      <c r="K484" s="47">
        <v>0</v>
      </c>
      <c r="L484" s="47">
        <v>0</v>
      </c>
      <c r="M484" s="47">
        <v>0</v>
      </c>
      <c r="N484" s="48">
        <v>0</v>
      </c>
      <c r="O484" s="48">
        <v>0</v>
      </c>
      <c r="P484" s="48">
        <v>2952767.4099999997</v>
      </c>
      <c r="Q484" s="48">
        <v>9113462.9499999993</v>
      </c>
      <c r="R484" s="49">
        <v>0</v>
      </c>
      <c r="S484" s="49">
        <v>0</v>
      </c>
      <c r="T484" s="91">
        <v>0</v>
      </c>
      <c r="U484" s="91">
        <v>0</v>
      </c>
      <c r="V484" s="50">
        <f t="shared" si="28"/>
        <v>0</v>
      </c>
      <c r="W484" s="47">
        <v>278149.45873969252</v>
      </c>
      <c r="X484" s="47">
        <v>19413.79105262224</v>
      </c>
      <c r="Y484" s="47">
        <v>6218.8484152331621</v>
      </c>
      <c r="Z484" s="47">
        <v>278149.4587329065</v>
      </c>
      <c r="AA484" s="47">
        <v>19413.79105262224</v>
      </c>
      <c r="AB484" s="47">
        <v>6218.8484152331621</v>
      </c>
      <c r="AC484" s="50">
        <f t="shared" si="29"/>
        <v>607564.19640830986</v>
      </c>
      <c r="AD484" s="51">
        <f t="shared" si="30"/>
        <v>0</v>
      </c>
      <c r="AE484" s="51">
        <f t="shared" si="31"/>
        <v>8505898.7535916902</v>
      </c>
    </row>
    <row r="485" spans="1:31" x14ac:dyDescent="0.25">
      <c r="A485" s="53">
        <v>482</v>
      </c>
      <c r="B485" s="42">
        <v>17947607000186</v>
      </c>
      <c r="C485" s="54" t="s">
        <v>1059</v>
      </c>
      <c r="D485" s="41" t="s">
        <v>894</v>
      </c>
      <c r="E485" s="41" t="str">
        <f>VLOOKUP(A485,'[1]Acordo início'!$A$3:$F$855,6,FALSE)</f>
        <v>S</v>
      </c>
      <c r="F485" s="44">
        <v>270207.95648533519</v>
      </c>
      <c r="G485" s="45">
        <v>535352.38</v>
      </c>
      <c r="H485" s="46">
        <v>0</v>
      </c>
      <c r="I485" s="46">
        <v>0</v>
      </c>
      <c r="J485" s="46">
        <v>0</v>
      </c>
      <c r="K485" s="47">
        <v>0</v>
      </c>
      <c r="L485" s="47">
        <v>0</v>
      </c>
      <c r="M485" s="47">
        <v>0</v>
      </c>
      <c r="N485" s="48">
        <v>270207.95648533519</v>
      </c>
      <c r="O485" s="48">
        <v>96916.479999999996</v>
      </c>
      <c r="P485" s="48">
        <v>69638.13</v>
      </c>
      <c r="Q485" s="48">
        <v>535352.38</v>
      </c>
      <c r="R485" s="49">
        <v>0</v>
      </c>
      <c r="S485" s="49">
        <v>12381.53</v>
      </c>
      <c r="T485" s="91">
        <v>0</v>
      </c>
      <c r="U485" s="91">
        <v>12381.529028283581</v>
      </c>
      <c r="V485" s="50">
        <f t="shared" si="28"/>
        <v>24763.059028283584</v>
      </c>
      <c r="W485" s="47">
        <v>16339.340443367622</v>
      </c>
      <c r="X485" s="47">
        <v>1140.4248016245836</v>
      </c>
      <c r="Y485" s="47">
        <v>365.31396423562995</v>
      </c>
      <c r="Z485" s="47">
        <v>16339.340442968991</v>
      </c>
      <c r="AA485" s="47">
        <v>1140.4248016245836</v>
      </c>
      <c r="AB485" s="47">
        <v>365.31396423562995</v>
      </c>
      <c r="AC485" s="50">
        <f t="shared" si="29"/>
        <v>35690.158418057043</v>
      </c>
      <c r="AD485" s="51">
        <f t="shared" si="30"/>
        <v>245444.89745705161</v>
      </c>
      <c r="AE485" s="51">
        <f t="shared" si="31"/>
        <v>499662.22158194298</v>
      </c>
    </row>
    <row r="486" spans="1:31" x14ac:dyDescent="0.25">
      <c r="A486" s="53">
        <v>483</v>
      </c>
      <c r="B486" s="42">
        <v>17763715000107</v>
      </c>
      <c r="C486" s="54" t="s">
        <v>1060</v>
      </c>
      <c r="D486" s="41" t="s">
        <v>894</v>
      </c>
      <c r="E486" s="41" t="str">
        <f>VLOOKUP(A486,'[1]Acordo início'!$A$3:$F$855,6,FALSE)</f>
        <v>S</v>
      </c>
      <c r="F486" s="44">
        <v>432952.53348741442</v>
      </c>
      <c r="G486" s="45">
        <v>1017511.22</v>
      </c>
      <c r="H486" s="46">
        <v>0</v>
      </c>
      <c r="I486" s="46">
        <v>0</v>
      </c>
      <c r="J486" s="46">
        <v>0</v>
      </c>
      <c r="K486" s="47">
        <v>0</v>
      </c>
      <c r="L486" s="47">
        <v>0</v>
      </c>
      <c r="M486" s="47">
        <v>0</v>
      </c>
      <c r="N486" s="48">
        <v>432952.53348741442</v>
      </c>
      <c r="O486" s="48">
        <v>184376.06</v>
      </c>
      <c r="P486" s="48">
        <v>97421.849999999991</v>
      </c>
      <c r="Q486" s="48">
        <v>1017511.22</v>
      </c>
      <c r="R486" s="49">
        <v>0</v>
      </c>
      <c r="S486" s="49">
        <v>19838.849999999999</v>
      </c>
      <c r="T486" s="91">
        <v>0</v>
      </c>
      <c r="U486" s="91">
        <v>19838.847201134413</v>
      </c>
      <c r="V486" s="50">
        <f t="shared" si="28"/>
        <v>39677.697201134411</v>
      </c>
      <c r="W486" s="47">
        <v>31055.176065029369</v>
      </c>
      <c r="X486" s="47">
        <v>2167.5350437877401</v>
      </c>
      <c r="Y486" s="47">
        <v>694.32970796299105</v>
      </c>
      <c r="Z486" s="47">
        <v>31055.176064271713</v>
      </c>
      <c r="AA486" s="47">
        <v>2167.5350437877401</v>
      </c>
      <c r="AB486" s="47">
        <v>694.32970796299105</v>
      </c>
      <c r="AC486" s="50">
        <f t="shared" si="29"/>
        <v>67834.081632802539</v>
      </c>
      <c r="AD486" s="51">
        <f t="shared" si="30"/>
        <v>393274.83628628001</v>
      </c>
      <c r="AE486" s="51">
        <f t="shared" si="31"/>
        <v>949677.13836719748</v>
      </c>
    </row>
    <row r="487" spans="1:31" x14ac:dyDescent="0.25">
      <c r="A487" s="53">
        <v>484</v>
      </c>
      <c r="B487" s="42">
        <v>18307447000173</v>
      </c>
      <c r="C487" s="54" t="s">
        <v>483</v>
      </c>
      <c r="D487" s="41" t="s">
        <v>892</v>
      </c>
      <c r="E487" s="41" t="str">
        <f>VLOOKUP(A487,'[1]Acordo início'!$A$3:$F$855,6,FALSE)</f>
        <v>S</v>
      </c>
      <c r="F487" s="44">
        <v>349909.21009430109</v>
      </c>
      <c r="G487" s="45">
        <v>804452.37</v>
      </c>
      <c r="H487" s="46">
        <v>0</v>
      </c>
      <c r="I487" s="46">
        <v>0</v>
      </c>
      <c r="J487" s="46">
        <v>0</v>
      </c>
      <c r="K487" s="47">
        <v>0</v>
      </c>
      <c r="L487" s="47">
        <v>0</v>
      </c>
      <c r="M487" s="47">
        <v>0</v>
      </c>
      <c r="N487" s="48">
        <v>349909.21009430109</v>
      </c>
      <c r="O487" s="48">
        <v>121823.44</v>
      </c>
      <c r="P487" s="48">
        <v>35984.39</v>
      </c>
      <c r="Q487" s="48">
        <v>804452.37</v>
      </c>
      <c r="R487" s="49">
        <v>0</v>
      </c>
      <c r="S487" s="49">
        <v>16033.62</v>
      </c>
      <c r="T487" s="91">
        <v>0</v>
      </c>
      <c r="U487" s="91">
        <v>16033.617582543309</v>
      </c>
      <c r="V487" s="50">
        <f t="shared" si="28"/>
        <v>32067.237582543312</v>
      </c>
      <c r="W487" s="47">
        <v>24552.466247798373</v>
      </c>
      <c r="X487" s="47">
        <v>1713.6702394499314</v>
      </c>
      <c r="Y487" s="47">
        <v>548.94252358794074</v>
      </c>
      <c r="Z487" s="47">
        <v>24552.466247199362</v>
      </c>
      <c r="AA487" s="47">
        <v>1713.6702394499314</v>
      </c>
      <c r="AB487" s="47">
        <v>548.94252358794074</v>
      </c>
      <c r="AC487" s="50">
        <f t="shared" si="29"/>
        <v>53630.158021073476</v>
      </c>
      <c r="AD487" s="51">
        <f t="shared" si="30"/>
        <v>317841.97251175775</v>
      </c>
      <c r="AE487" s="51">
        <f t="shared" si="31"/>
        <v>750822.21197892656</v>
      </c>
    </row>
    <row r="488" spans="1:31" x14ac:dyDescent="0.25">
      <c r="A488" s="53">
        <v>485</v>
      </c>
      <c r="B488" s="42">
        <v>18404772000154</v>
      </c>
      <c r="C488" s="54" t="s">
        <v>1061</v>
      </c>
      <c r="D488" s="41" t="s">
        <v>892</v>
      </c>
      <c r="E488" s="41" t="str">
        <f>VLOOKUP(A488,'[1]Acordo início'!$A$3:$F$855,6,FALSE)</f>
        <v>S</v>
      </c>
      <c r="F488" s="44">
        <v>292108.97195143084</v>
      </c>
      <c r="G488" s="45">
        <v>539623.80000000005</v>
      </c>
      <c r="H488" s="46">
        <v>0</v>
      </c>
      <c r="I488" s="46">
        <v>0</v>
      </c>
      <c r="J488" s="46">
        <v>0</v>
      </c>
      <c r="K488" s="47">
        <v>0</v>
      </c>
      <c r="L488" s="47">
        <v>0</v>
      </c>
      <c r="M488" s="47">
        <v>0</v>
      </c>
      <c r="N488" s="48">
        <v>292108.97195143084</v>
      </c>
      <c r="O488" s="48">
        <v>116129.48999999999</v>
      </c>
      <c r="P488" s="48">
        <v>51728.32</v>
      </c>
      <c r="Q488" s="48">
        <v>539623.80000000005</v>
      </c>
      <c r="R488" s="49">
        <v>0</v>
      </c>
      <c r="S488" s="49">
        <v>13385.08</v>
      </c>
      <c r="T488" s="91">
        <v>0</v>
      </c>
      <c r="U488" s="91">
        <v>13385.082225863342</v>
      </c>
      <c r="V488" s="50">
        <f t="shared" si="28"/>
        <v>26770.162225863343</v>
      </c>
      <c r="W488" s="47">
        <v>16469.707417047633</v>
      </c>
      <c r="X488" s="47">
        <v>1149.5239283985636</v>
      </c>
      <c r="Y488" s="47">
        <v>368.2287009794731</v>
      </c>
      <c r="Z488" s="47">
        <v>16469.707416645819</v>
      </c>
      <c r="AA488" s="47">
        <v>1149.5239283985636</v>
      </c>
      <c r="AB488" s="47">
        <v>368.2287009794731</v>
      </c>
      <c r="AC488" s="50">
        <f t="shared" si="29"/>
        <v>35974.920092449531</v>
      </c>
      <c r="AD488" s="51">
        <f t="shared" si="30"/>
        <v>265338.80972556747</v>
      </c>
      <c r="AE488" s="51">
        <f t="shared" si="31"/>
        <v>503648.87990755052</v>
      </c>
    </row>
    <row r="489" spans="1:31" x14ac:dyDescent="0.25">
      <c r="A489" s="53">
        <v>486</v>
      </c>
      <c r="B489" s="42">
        <v>18409227000150</v>
      </c>
      <c r="C489" s="54" t="s">
        <v>1062</v>
      </c>
      <c r="D489" s="41" t="s">
        <v>892</v>
      </c>
      <c r="E489" s="41" t="str">
        <f>VLOOKUP(A489,'[1]Acordo início'!$A$3:$F$855,6,FALSE)</f>
        <v>S</v>
      </c>
      <c r="F489" s="44">
        <v>603244.68159533804</v>
      </c>
      <c r="G489" s="45">
        <v>1421702.27</v>
      </c>
      <c r="H489" s="46">
        <v>0</v>
      </c>
      <c r="I489" s="46">
        <v>0</v>
      </c>
      <c r="J489" s="46">
        <v>0</v>
      </c>
      <c r="K489" s="47">
        <v>0</v>
      </c>
      <c r="L489" s="47">
        <v>0</v>
      </c>
      <c r="M489" s="47">
        <v>0</v>
      </c>
      <c r="N489" s="48">
        <v>603244.68159533804</v>
      </c>
      <c r="O489" s="48">
        <v>258697.67</v>
      </c>
      <c r="P489" s="48">
        <v>155641.93</v>
      </c>
      <c r="Q489" s="48">
        <v>1421702.27</v>
      </c>
      <c r="R489" s="49">
        <v>0</v>
      </c>
      <c r="S489" s="49">
        <v>27642.01</v>
      </c>
      <c r="T489" s="91">
        <v>0</v>
      </c>
      <c r="U489" s="91">
        <v>27642.011854435266</v>
      </c>
      <c r="V489" s="50">
        <f t="shared" si="28"/>
        <v>55284.021854435268</v>
      </c>
      <c r="W489" s="47">
        <v>43391.378117055589</v>
      </c>
      <c r="X489" s="47">
        <v>3028.5557702206361</v>
      </c>
      <c r="Y489" s="47">
        <v>970.14175134731875</v>
      </c>
      <c r="Z489" s="47">
        <v>43391.378115996966</v>
      </c>
      <c r="AA489" s="47">
        <v>3028.5557702206361</v>
      </c>
      <c r="AB489" s="47">
        <v>970.14175134731875</v>
      </c>
      <c r="AC489" s="50">
        <f t="shared" si="29"/>
        <v>94780.151276188466</v>
      </c>
      <c r="AD489" s="51">
        <f t="shared" si="30"/>
        <v>547960.65974090272</v>
      </c>
      <c r="AE489" s="51">
        <f t="shared" si="31"/>
        <v>1326922.1187238116</v>
      </c>
    </row>
    <row r="490" spans="1:31" x14ac:dyDescent="0.25">
      <c r="A490" s="53">
        <v>487</v>
      </c>
      <c r="B490" s="42">
        <v>18414565000180</v>
      </c>
      <c r="C490" s="54" t="s">
        <v>486</v>
      </c>
      <c r="D490" s="41" t="s">
        <v>892</v>
      </c>
      <c r="E490" s="41" t="str">
        <f>VLOOKUP(A490,'[1]Acordo início'!$A$3:$F$855,6,FALSE)</f>
        <v>S</v>
      </c>
      <c r="F490" s="44">
        <v>653086.8806917367</v>
      </c>
      <c r="G490" s="45">
        <v>3145366.06</v>
      </c>
      <c r="H490" s="46">
        <v>0</v>
      </c>
      <c r="I490" s="46">
        <v>0</v>
      </c>
      <c r="J490" s="46">
        <v>0</v>
      </c>
      <c r="K490" s="47">
        <v>0</v>
      </c>
      <c r="L490" s="47">
        <v>0</v>
      </c>
      <c r="M490" s="47">
        <v>0</v>
      </c>
      <c r="N490" s="48">
        <v>653086.8806917367</v>
      </c>
      <c r="O490" s="48">
        <v>264734.08000000002</v>
      </c>
      <c r="P490" s="48">
        <v>143378.21</v>
      </c>
      <c r="Q490" s="48">
        <v>3145366.06</v>
      </c>
      <c r="R490" s="49">
        <v>0</v>
      </c>
      <c r="S490" s="49">
        <v>29925.89</v>
      </c>
      <c r="T490" s="91">
        <v>0</v>
      </c>
      <c r="U490" s="91">
        <v>29925.892177474696</v>
      </c>
      <c r="V490" s="50">
        <f t="shared" si="28"/>
        <v>59851.782177474699</v>
      </c>
      <c r="W490" s="47">
        <v>95998.839494418353</v>
      </c>
      <c r="X490" s="47">
        <v>6700.3596544223792</v>
      </c>
      <c r="Y490" s="47">
        <v>2146.3361228856234</v>
      </c>
      <c r="Z490" s="47">
        <v>95998.839492076266</v>
      </c>
      <c r="AA490" s="47">
        <v>6700.3596544223792</v>
      </c>
      <c r="AB490" s="47">
        <v>2146.3361228856234</v>
      </c>
      <c r="AC490" s="50">
        <f t="shared" si="29"/>
        <v>209691.07054111065</v>
      </c>
      <c r="AD490" s="51">
        <f t="shared" si="30"/>
        <v>593235.098514262</v>
      </c>
      <c r="AE490" s="51">
        <f t="shared" si="31"/>
        <v>2935674.9894588892</v>
      </c>
    </row>
    <row r="491" spans="1:31" x14ac:dyDescent="0.25">
      <c r="A491" s="53">
        <v>488</v>
      </c>
      <c r="B491" s="42">
        <v>18133439000158</v>
      </c>
      <c r="C491" s="54" t="s">
        <v>487</v>
      </c>
      <c r="D491" s="41" t="s">
        <v>892</v>
      </c>
      <c r="E491" s="41" t="str">
        <f>VLOOKUP(A491,'[1]Acordo início'!$A$3:$F$855,6,FALSE)</f>
        <v>S</v>
      </c>
      <c r="F491" s="44">
        <v>182268.14029435581</v>
      </c>
      <c r="G491" s="45">
        <v>354699.42</v>
      </c>
      <c r="H491" s="46">
        <v>0</v>
      </c>
      <c r="I491" s="46">
        <v>0</v>
      </c>
      <c r="J491" s="46">
        <v>0</v>
      </c>
      <c r="K491" s="47">
        <v>0</v>
      </c>
      <c r="L491" s="47">
        <v>0</v>
      </c>
      <c r="M491" s="47">
        <v>0</v>
      </c>
      <c r="N491" s="48">
        <v>182268.14029435581</v>
      </c>
      <c r="O491" s="48">
        <v>90621.42</v>
      </c>
      <c r="P491" s="48">
        <v>31617.200000000004</v>
      </c>
      <c r="Q491" s="48">
        <v>354699.42</v>
      </c>
      <c r="R491" s="49">
        <v>0</v>
      </c>
      <c r="S491" s="49">
        <v>8351.93</v>
      </c>
      <c r="T491" s="91">
        <v>0</v>
      </c>
      <c r="U491" s="91">
        <v>8351.9312285991491</v>
      </c>
      <c r="V491" s="50">
        <f t="shared" si="28"/>
        <v>16703.861228599148</v>
      </c>
      <c r="W491" s="47">
        <v>10825.682091135819</v>
      </c>
      <c r="X491" s="47">
        <v>755.59208733212643</v>
      </c>
      <c r="Y491" s="47">
        <v>242.03993141429345</v>
      </c>
      <c r="Z491" s="47">
        <v>10825.682090871705</v>
      </c>
      <c r="AA491" s="47">
        <v>755.59208733212643</v>
      </c>
      <c r="AB491" s="47">
        <v>242.03993141429345</v>
      </c>
      <c r="AC491" s="50">
        <f t="shared" si="29"/>
        <v>23646.628219500362</v>
      </c>
      <c r="AD491" s="51">
        <f t="shared" si="30"/>
        <v>165564.27906575665</v>
      </c>
      <c r="AE491" s="51">
        <f t="shared" si="31"/>
        <v>331052.79178049963</v>
      </c>
    </row>
    <row r="492" spans="1:31" x14ac:dyDescent="0.25">
      <c r="A492" s="53">
        <v>489</v>
      </c>
      <c r="B492" s="42">
        <v>18308759000100</v>
      </c>
      <c r="C492" s="54" t="s">
        <v>1063</v>
      </c>
      <c r="D492" s="41" t="s">
        <v>892</v>
      </c>
      <c r="E492" s="41" t="str">
        <f>VLOOKUP(A492,'[1]Acordo início'!$A$3:$F$855,6,FALSE)</f>
        <v>S</v>
      </c>
      <c r="F492" s="44">
        <v>398866.29668194801</v>
      </c>
      <c r="G492" s="45">
        <v>637980.56999999995</v>
      </c>
      <c r="H492" s="46">
        <v>0</v>
      </c>
      <c r="I492" s="46">
        <v>0</v>
      </c>
      <c r="J492" s="46">
        <v>0</v>
      </c>
      <c r="K492" s="47">
        <v>0</v>
      </c>
      <c r="L492" s="47">
        <v>0</v>
      </c>
      <c r="M492" s="47">
        <v>0</v>
      </c>
      <c r="N492" s="48">
        <v>398866.29668194801</v>
      </c>
      <c r="O492" s="48">
        <v>150148.03999999998</v>
      </c>
      <c r="P492" s="48">
        <v>102441.26000000001</v>
      </c>
      <c r="Q492" s="48">
        <v>637980.56999999995</v>
      </c>
      <c r="R492" s="49">
        <v>0</v>
      </c>
      <c r="S492" s="49">
        <v>18276.939999999999</v>
      </c>
      <c r="T492" s="91">
        <v>0</v>
      </c>
      <c r="U492" s="91">
        <v>18276.940083515037</v>
      </c>
      <c r="V492" s="50">
        <f t="shared" si="28"/>
        <v>36553.880083515032</v>
      </c>
      <c r="W492" s="47">
        <v>19471.62678923826</v>
      </c>
      <c r="X492" s="47">
        <v>1359.0466638106363</v>
      </c>
      <c r="Y492" s="47">
        <v>435.34542885301681</v>
      </c>
      <c r="Z492" s="47">
        <v>19471.626788763213</v>
      </c>
      <c r="AA492" s="47">
        <v>1359.0466638106363</v>
      </c>
      <c r="AB492" s="47">
        <v>435.34542885301681</v>
      </c>
      <c r="AC492" s="50">
        <f t="shared" si="29"/>
        <v>42532.037763328779</v>
      </c>
      <c r="AD492" s="51">
        <f t="shared" si="30"/>
        <v>362312.41659843299</v>
      </c>
      <c r="AE492" s="51">
        <f t="shared" si="31"/>
        <v>595448.53223667119</v>
      </c>
    </row>
    <row r="493" spans="1:31" x14ac:dyDescent="0.25">
      <c r="A493" s="53">
        <v>490</v>
      </c>
      <c r="B493" s="42">
        <v>18114215000107</v>
      </c>
      <c r="C493" s="54" t="s">
        <v>489</v>
      </c>
      <c r="D493" s="41" t="s">
        <v>892</v>
      </c>
      <c r="E493" s="41" t="str">
        <f>VLOOKUP(A493,'[1]Acordo início'!$A$3:$F$855,6,FALSE)</f>
        <v>S</v>
      </c>
      <c r="F493" s="44">
        <v>322311.78044197062</v>
      </c>
      <c r="G493" s="45">
        <v>748582.09</v>
      </c>
      <c r="H493" s="46">
        <v>0</v>
      </c>
      <c r="I493" s="46">
        <v>0</v>
      </c>
      <c r="J493" s="46">
        <v>0</v>
      </c>
      <c r="K493" s="47">
        <v>0</v>
      </c>
      <c r="L493" s="47">
        <v>0</v>
      </c>
      <c r="M493" s="47">
        <v>0</v>
      </c>
      <c r="N493" s="48">
        <v>322311.78044197062</v>
      </c>
      <c r="O493" s="48">
        <v>143618.84</v>
      </c>
      <c r="P493" s="48">
        <v>22432.55</v>
      </c>
      <c r="Q493" s="48">
        <v>748582.09</v>
      </c>
      <c r="R493" s="49">
        <v>0</v>
      </c>
      <c r="S493" s="49">
        <v>14769.04</v>
      </c>
      <c r="T493" s="91">
        <v>0</v>
      </c>
      <c r="U493" s="91">
        <v>14769.042028252077</v>
      </c>
      <c r="V493" s="50">
        <f t="shared" si="28"/>
        <v>29538.08202825208</v>
      </c>
      <c r="W493" s="47">
        <v>22847.264969604374</v>
      </c>
      <c r="X493" s="47">
        <v>1594.6535731313261</v>
      </c>
      <c r="Y493" s="47">
        <v>510.8177387524812</v>
      </c>
      <c r="Z493" s="47">
        <v>22847.26496904697</v>
      </c>
      <c r="AA493" s="47">
        <v>1594.6535731313261</v>
      </c>
      <c r="AB493" s="47">
        <v>510.8177387524812</v>
      </c>
      <c r="AC493" s="50">
        <f t="shared" si="29"/>
        <v>49905.47256241896</v>
      </c>
      <c r="AD493" s="51">
        <f t="shared" si="30"/>
        <v>292773.69841371855</v>
      </c>
      <c r="AE493" s="51">
        <f t="shared" si="31"/>
        <v>698676.61743758107</v>
      </c>
    </row>
    <row r="494" spans="1:31" x14ac:dyDescent="0.25">
      <c r="A494" s="53">
        <v>491</v>
      </c>
      <c r="B494" s="42">
        <v>18025973000140</v>
      </c>
      <c r="C494" s="54" t="s">
        <v>490</v>
      </c>
      <c r="D494" s="41" t="s">
        <v>892</v>
      </c>
      <c r="E494" s="41" t="str">
        <f>VLOOKUP(A494,'[1]Acordo início'!$A$3:$F$855,6,FALSE)</f>
        <v>S</v>
      </c>
      <c r="F494" s="44">
        <v>505807.38589327253</v>
      </c>
      <c r="G494" s="45">
        <v>1150950.6499999999</v>
      </c>
      <c r="H494" s="46">
        <v>0</v>
      </c>
      <c r="I494" s="46">
        <v>0</v>
      </c>
      <c r="J494" s="46">
        <v>0</v>
      </c>
      <c r="K494" s="47">
        <v>0</v>
      </c>
      <c r="L494" s="47">
        <v>0</v>
      </c>
      <c r="M494" s="47">
        <v>0</v>
      </c>
      <c r="N494" s="48">
        <v>505807.38589327253</v>
      </c>
      <c r="O494" s="48">
        <v>209997.96000000002</v>
      </c>
      <c r="P494" s="48">
        <v>223292.21</v>
      </c>
      <c r="Q494" s="48">
        <v>1150950.6499999999</v>
      </c>
      <c r="R494" s="49">
        <v>0</v>
      </c>
      <c r="S494" s="49">
        <v>23177.22</v>
      </c>
      <c r="T494" s="91">
        <v>0</v>
      </c>
      <c r="U494" s="91">
        <v>23177.218438042844</v>
      </c>
      <c r="V494" s="50">
        <f t="shared" si="28"/>
        <v>46354.438438042846</v>
      </c>
      <c r="W494" s="47">
        <v>35127.843659292899</v>
      </c>
      <c r="X494" s="47">
        <v>2451.7919970820913</v>
      </c>
      <c r="Y494" s="47">
        <v>785.38615843791308</v>
      </c>
      <c r="Z494" s="47">
        <v>35127.843658435879</v>
      </c>
      <c r="AA494" s="47">
        <v>2451.7919970820913</v>
      </c>
      <c r="AB494" s="47">
        <v>785.38615843791308</v>
      </c>
      <c r="AC494" s="50">
        <f t="shared" si="29"/>
        <v>76730.043628768792</v>
      </c>
      <c r="AD494" s="51">
        <f t="shared" si="30"/>
        <v>459452.9474552297</v>
      </c>
      <c r="AE494" s="51">
        <f t="shared" si="31"/>
        <v>1074220.6063712311</v>
      </c>
    </row>
    <row r="495" spans="1:31" x14ac:dyDescent="0.25">
      <c r="A495" s="53">
        <v>492</v>
      </c>
      <c r="B495" s="42">
        <v>18140335000170</v>
      </c>
      <c r="C495" s="54" t="s">
        <v>1064</v>
      </c>
      <c r="D495" s="41" t="s">
        <v>892</v>
      </c>
      <c r="E495" s="41" t="str">
        <f>VLOOKUP(A495,'[1]Acordo início'!$A$3:$F$855,6,FALSE)</f>
        <v>S</v>
      </c>
      <c r="F495" s="44">
        <v>580395.62823512394</v>
      </c>
      <c r="G495" s="45">
        <v>531023.99</v>
      </c>
      <c r="H495" s="46">
        <v>0</v>
      </c>
      <c r="I495" s="46">
        <v>0</v>
      </c>
      <c r="J495" s="46">
        <v>0</v>
      </c>
      <c r="K495" s="47">
        <v>0</v>
      </c>
      <c r="L495" s="47">
        <v>0</v>
      </c>
      <c r="M495" s="47">
        <v>0</v>
      </c>
      <c r="N495" s="48">
        <v>580395.62823512394</v>
      </c>
      <c r="O495" s="48">
        <v>258369.32</v>
      </c>
      <c r="P495" s="48">
        <v>64142.45</v>
      </c>
      <c r="Q495" s="48">
        <v>531023.99</v>
      </c>
      <c r="R495" s="49">
        <v>0</v>
      </c>
      <c r="S495" s="49">
        <v>26595.02</v>
      </c>
      <c r="T495" s="91">
        <v>0</v>
      </c>
      <c r="U495" s="91">
        <v>26595.017453796128</v>
      </c>
      <c r="V495" s="50">
        <f t="shared" si="28"/>
        <v>53190.037453796132</v>
      </c>
      <c r="W495" s="47">
        <v>16207.235032961969</v>
      </c>
      <c r="X495" s="47">
        <v>1131.2043384744595</v>
      </c>
      <c r="Y495" s="47">
        <v>362.36035963087039</v>
      </c>
      <c r="Z495" s="47">
        <v>16207.235032566559</v>
      </c>
      <c r="AA495" s="47">
        <v>1131.2043384744595</v>
      </c>
      <c r="AB495" s="47">
        <v>362.36035963087039</v>
      </c>
      <c r="AC495" s="50">
        <f t="shared" si="29"/>
        <v>35401.599461739192</v>
      </c>
      <c r="AD495" s="51">
        <f t="shared" si="30"/>
        <v>527205.5907813278</v>
      </c>
      <c r="AE495" s="51">
        <f t="shared" si="31"/>
        <v>495622.39053826081</v>
      </c>
    </row>
    <row r="496" spans="1:31" x14ac:dyDescent="0.25">
      <c r="A496" s="53">
        <v>493</v>
      </c>
      <c r="B496" s="42">
        <v>23456650000141</v>
      </c>
      <c r="C496" s="54" t="s">
        <v>492</v>
      </c>
      <c r="D496" s="41" t="s">
        <v>892</v>
      </c>
      <c r="E496" s="41" t="str">
        <f>VLOOKUP(A496,'[1]Acordo início'!$A$3:$F$855,6,FALSE)</f>
        <v>S</v>
      </c>
      <c r="F496" s="44">
        <v>4045609.5063446052</v>
      </c>
      <c r="G496" s="45">
        <v>8020717.6299999999</v>
      </c>
      <c r="H496" s="46">
        <v>0</v>
      </c>
      <c r="I496" s="46">
        <v>0</v>
      </c>
      <c r="J496" s="46">
        <v>0</v>
      </c>
      <c r="K496" s="47">
        <v>0</v>
      </c>
      <c r="L496" s="47">
        <v>0</v>
      </c>
      <c r="M496" s="47">
        <v>0</v>
      </c>
      <c r="N496" s="48">
        <v>4045609.5063446052</v>
      </c>
      <c r="O496" s="48">
        <v>1323338.5900000001</v>
      </c>
      <c r="P496" s="48">
        <v>1507987.69</v>
      </c>
      <c r="Q496" s="48">
        <v>8020717.6299999999</v>
      </c>
      <c r="R496" s="49">
        <v>0</v>
      </c>
      <c r="S496" s="49">
        <v>185378.82</v>
      </c>
      <c r="T496" s="91">
        <v>0</v>
      </c>
      <c r="U496" s="91">
        <v>185378.81782405722</v>
      </c>
      <c r="V496" s="50">
        <f t="shared" si="28"/>
        <v>370757.63782405725</v>
      </c>
      <c r="W496" s="47">
        <v>244798.08384794858</v>
      </c>
      <c r="X496" s="47">
        <v>17085.989925847691</v>
      </c>
      <c r="Y496" s="47">
        <v>5473.1804357550081</v>
      </c>
      <c r="Z496" s="47">
        <v>244798.08384197624</v>
      </c>
      <c r="AA496" s="47">
        <v>17085.989925847691</v>
      </c>
      <c r="AB496" s="47">
        <v>5473.1804357550081</v>
      </c>
      <c r="AC496" s="50">
        <f t="shared" si="29"/>
        <v>534714.5084131303</v>
      </c>
      <c r="AD496" s="51">
        <f t="shared" si="30"/>
        <v>3674851.8685205481</v>
      </c>
      <c r="AE496" s="51">
        <f t="shared" si="31"/>
        <v>7486003.1215868695</v>
      </c>
    </row>
    <row r="497" spans="1:31" x14ac:dyDescent="0.25">
      <c r="A497" s="53">
        <v>494</v>
      </c>
      <c r="B497" s="42">
        <v>18338228000151</v>
      </c>
      <c r="C497" s="54" t="s">
        <v>493</v>
      </c>
      <c r="D497" s="41" t="s">
        <v>892</v>
      </c>
      <c r="E497" s="41" t="str">
        <f>VLOOKUP(A497,'[1]Acordo início'!$A$3:$F$855,6,FALSE)</f>
        <v>S</v>
      </c>
      <c r="F497" s="44">
        <v>181224.76776535786</v>
      </c>
      <c r="G497" s="45">
        <v>355098.09</v>
      </c>
      <c r="H497" s="46">
        <v>0</v>
      </c>
      <c r="I497" s="46">
        <v>0</v>
      </c>
      <c r="J497" s="46">
        <v>0</v>
      </c>
      <c r="K497" s="47">
        <v>0</v>
      </c>
      <c r="L497" s="47">
        <v>0</v>
      </c>
      <c r="M497" s="47">
        <v>0</v>
      </c>
      <c r="N497" s="48">
        <v>181224.76776535786</v>
      </c>
      <c r="O497" s="48">
        <v>79877.38</v>
      </c>
      <c r="P497" s="48">
        <v>15548.960000000001</v>
      </c>
      <c r="Q497" s="48">
        <v>355098.09</v>
      </c>
      <c r="R497" s="49">
        <v>0</v>
      </c>
      <c r="S497" s="49">
        <v>8304.1200000000008</v>
      </c>
      <c r="T497" s="91">
        <v>0</v>
      </c>
      <c r="U497" s="91">
        <v>8304.1215807148437</v>
      </c>
      <c r="V497" s="50">
        <f t="shared" si="28"/>
        <v>16608.241580714843</v>
      </c>
      <c r="W497" s="47">
        <v>10837.849795580187</v>
      </c>
      <c r="X497" s="47">
        <v>756.44134755626396</v>
      </c>
      <c r="Y497" s="47">
        <v>242.31197619857502</v>
      </c>
      <c r="Z497" s="47">
        <v>10837.849795315775</v>
      </c>
      <c r="AA497" s="47">
        <v>756.44134755626396</v>
      </c>
      <c r="AB497" s="47">
        <v>242.31197619857502</v>
      </c>
      <c r="AC497" s="50">
        <f t="shared" si="29"/>
        <v>23673.206238405641</v>
      </c>
      <c r="AD497" s="51">
        <f t="shared" si="30"/>
        <v>164616.52618464301</v>
      </c>
      <c r="AE497" s="51">
        <f t="shared" si="31"/>
        <v>331424.88376159436</v>
      </c>
    </row>
    <row r="498" spans="1:31" x14ac:dyDescent="0.25">
      <c r="A498" s="53">
        <v>495</v>
      </c>
      <c r="B498" s="42">
        <v>17724360000139</v>
      </c>
      <c r="C498" s="54" t="s">
        <v>494</v>
      </c>
      <c r="D498" s="41" t="s">
        <v>892</v>
      </c>
      <c r="E498" s="41" t="str">
        <f>VLOOKUP(A498,'[1]Acordo início'!$A$3:$F$855,6,FALSE)</f>
        <v>S</v>
      </c>
      <c r="F498" s="44">
        <v>244585.20850389951</v>
      </c>
      <c r="G498" s="45">
        <v>714638.47</v>
      </c>
      <c r="H498" s="46">
        <v>0</v>
      </c>
      <c r="I498" s="46">
        <v>0</v>
      </c>
      <c r="J498" s="46">
        <v>0</v>
      </c>
      <c r="K498" s="47">
        <v>0</v>
      </c>
      <c r="L498" s="47">
        <v>0</v>
      </c>
      <c r="M498" s="47">
        <v>0</v>
      </c>
      <c r="N498" s="48">
        <v>244585.20850389951</v>
      </c>
      <c r="O498" s="48">
        <v>110864.94</v>
      </c>
      <c r="P498" s="48">
        <v>76236.25</v>
      </c>
      <c r="Q498" s="48">
        <v>714638.47</v>
      </c>
      <c r="R498" s="49">
        <v>0</v>
      </c>
      <c r="S498" s="49">
        <v>11207.44</v>
      </c>
      <c r="T498" s="91">
        <v>0</v>
      </c>
      <c r="U498" s="91">
        <v>11207.43777633424</v>
      </c>
      <c r="V498" s="50">
        <f t="shared" si="28"/>
        <v>22414.87777633424</v>
      </c>
      <c r="W498" s="47">
        <v>21811.281273846143</v>
      </c>
      <c r="X498" s="47">
        <v>1522.3457890554421</v>
      </c>
      <c r="Y498" s="47">
        <v>487.65527928279437</v>
      </c>
      <c r="Z498" s="47">
        <v>21811.281273314013</v>
      </c>
      <c r="AA498" s="47">
        <v>1522.3457890554421</v>
      </c>
      <c r="AB498" s="47">
        <v>487.65527928279437</v>
      </c>
      <c r="AC498" s="50">
        <f t="shared" si="29"/>
        <v>47642.56468383663</v>
      </c>
      <c r="AD498" s="51">
        <f t="shared" si="30"/>
        <v>222170.33072756528</v>
      </c>
      <c r="AE498" s="51">
        <f t="shared" si="31"/>
        <v>666995.90531616332</v>
      </c>
    </row>
    <row r="499" spans="1:31" x14ac:dyDescent="0.25">
      <c r="A499" s="53">
        <v>496</v>
      </c>
      <c r="B499" s="42">
        <v>18313874000164</v>
      </c>
      <c r="C499" s="54" t="s">
        <v>495</v>
      </c>
      <c r="D499" s="41" t="s">
        <v>892</v>
      </c>
      <c r="E499" s="41" t="str">
        <f>VLOOKUP(A499,'[1]Acordo início'!$A$3:$F$855,6,FALSE)</f>
        <v>S</v>
      </c>
      <c r="F499" s="44">
        <v>319673.38091558544</v>
      </c>
      <c r="G499" s="45">
        <v>485519.04</v>
      </c>
      <c r="H499" s="46">
        <v>0</v>
      </c>
      <c r="I499" s="46">
        <v>0</v>
      </c>
      <c r="J499" s="46">
        <v>0</v>
      </c>
      <c r="K499" s="47">
        <v>0</v>
      </c>
      <c r="L499" s="47">
        <v>0</v>
      </c>
      <c r="M499" s="47">
        <v>0</v>
      </c>
      <c r="N499" s="48">
        <v>319673.38091558544</v>
      </c>
      <c r="O499" s="48">
        <v>133397.4</v>
      </c>
      <c r="P499" s="48">
        <v>47859.420000000006</v>
      </c>
      <c r="Q499" s="48">
        <v>485519.04</v>
      </c>
      <c r="R499" s="49">
        <v>0</v>
      </c>
      <c r="S499" s="49">
        <v>14648.14</v>
      </c>
      <c r="T499" s="91">
        <v>0</v>
      </c>
      <c r="U499" s="91">
        <v>14648.144698843051</v>
      </c>
      <c r="V499" s="50">
        <f t="shared" si="28"/>
        <v>29296.28469884305</v>
      </c>
      <c r="W499" s="47">
        <v>14818.391214758489</v>
      </c>
      <c r="X499" s="47">
        <v>1034.2682386758199</v>
      </c>
      <c r="Y499" s="47">
        <v>331.30867534223023</v>
      </c>
      <c r="Z499" s="47">
        <v>14818.391214396966</v>
      </c>
      <c r="AA499" s="47">
        <v>1034.2682386758199</v>
      </c>
      <c r="AB499" s="47">
        <v>331.30867534223023</v>
      </c>
      <c r="AC499" s="50">
        <f t="shared" si="29"/>
        <v>32367.936257191555</v>
      </c>
      <c r="AD499" s="51">
        <f t="shared" si="30"/>
        <v>290377.09621674241</v>
      </c>
      <c r="AE499" s="51">
        <f t="shared" si="31"/>
        <v>453151.10374280845</v>
      </c>
    </row>
    <row r="500" spans="1:31" x14ac:dyDescent="0.25">
      <c r="A500" s="53">
        <v>497</v>
      </c>
      <c r="B500" s="42">
        <v>18301051000119</v>
      </c>
      <c r="C500" s="54" t="s">
        <v>1065</v>
      </c>
      <c r="D500" s="41" t="s">
        <v>892</v>
      </c>
      <c r="E500" s="41" t="str">
        <f>VLOOKUP(A500,'[1]Acordo início'!$A$3:$F$855,6,FALSE)</f>
        <v>S</v>
      </c>
      <c r="F500" s="44">
        <v>617158.8009818804</v>
      </c>
      <c r="G500" s="45">
        <v>1725998.84</v>
      </c>
      <c r="H500" s="46">
        <v>0</v>
      </c>
      <c r="I500" s="46">
        <v>0</v>
      </c>
      <c r="J500" s="46">
        <v>0</v>
      </c>
      <c r="K500" s="47">
        <v>0</v>
      </c>
      <c r="L500" s="47">
        <v>0</v>
      </c>
      <c r="M500" s="47">
        <v>0</v>
      </c>
      <c r="N500" s="48">
        <v>617158.8009818804</v>
      </c>
      <c r="O500" s="48">
        <v>252086.94</v>
      </c>
      <c r="P500" s="48">
        <v>227853.23</v>
      </c>
      <c r="Q500" s="48">
        <v>1725998.84</v>
      </c>
      <c r="R500" s="49">
        <v>0</v>
      </c>
      <c r="S500" s="49">
        <v>28279.59</v>
      </c>
      <c r="T500" s="91">
        <v>0</v>
      </c>
      <c r="U500" s="91">
        <v>28279.587724991943</v>
      </c>
      <c r="V500" s="50">
        <f t="shared" si="28"/>
        <v>56559.17772499194</v>
      </c>
      <c r="W500" s="47">
        <v>52678.72871642495</v>
      </c>
      <c r="X500" s="47">
        <v>3676.7780777008015</v>
      </c>
      <c r="Y500" s="47">
        <v>1177.7877623023669</v>
      </c>
      <c r="Z500" s="47">
        <v>52678.728715139747</v>
      </c>
      <c r="AA500" s="47">
        <v>3676.7780777008015</v>
      </c>
      <c r="AB500" s="47">
        <v>1177.7877623023669</v>
      </c>
      <c r="AC500" s="50">
        <f t="shared" si="29"/>
        <v>115066.58911157103</v>
      </c>
      <c r="AD500" s="51">
        <f t="shared" si="30"/>
        <v>560599.62325688847</v>
      </c>
      <c r="AE500" s="51">
        <f t="shared" si="31"/>
        <v>1610932.2508884291</v>
      </c>
    </row>
    <row r="501" spans="1:31" x14ac:dyDescent="0.25">
      <c r="A501" s="53">
        <v>498</v>
      </c>
      <c r="B501" s="42">
        <v>18140772000194</v>
      </c>
      <c r="C501" s="54" t="s">
        <v>497</v>
      </c>
      <c r="D501" s="41" t="s">
        <v>892</v>
      </c>
      <c r="E501" s="41" t="str">
        <f>VLOOKUP(A501,'[1]Acordo início'!$A$3:$F$855,6,FALSE)</f>
        <v>S</v>
      </c>
      <c r="F501" s="44">
        <v>2741265.5189342271</v>
      </c>
      <c r="G501" s="45">
        <v>2434315.59</v>
      </c>
      <c r="H501" s="46">
        <v>0</v>
      </c>
      <c r="I501" s="46">
        <v>0</v>
      </c>
      <c r="J501" s="46">
        <v>0</v>
      </c>
      <c r="K501" s="47">
        <v>0</v>
      </c>
      <c r="L501" s="47">
        <v>0</v>
      </c>
      <c r="M501" s="47">
        <v>0</v>
      </c>
      <c r="N501" s="48">
        <v>2741265.5189342271</v>
      </c>
      <c r="O501" s="48">
        <v>1161681.08</v>
      </c>
      <c r="P501" s="48">
        <v>314951.01</v>
      </c>
      <c r="Q501" s="48">
        <v>2434315.59</v>
      </c>
      <c r="R501" s="49">
        <v>0</v>
      </c>
      <c r="S501" s="49">
        <v>125610.88</v>
      </c>
      <c r="T501" s="91">
        <v>0</v>
      </c>
      <c r="U501" s="91">
        <v>125610.87777871947</v>
      </c>
      <c r="V501" s="50">
        <f t="shared" si="28"/>
        <v>251221.75777871948</v>
      </c>
      <c r="W501" s="47">
        <v>74297.066658814758</v>
      </c>
      <c r="X501" s="47">
        <v>5185.6571444449282</v>
      </c>
      <c r="Y501" s="47">
        <v>1661.1292264999413</v>
      </c>
      <c r="Z501" s="47">
        <v>74297.066657002128</v>
      </c>
      <c r="AA501" s="47">
        <v>5185.6571444449282</v>
      </c>
      <c r="AB501" s="47">
        <v>1661.1292264999413</v>
      </c>
      <c r="AC501" s="50">
        <f t="shared" si="29"/>
        <v>162287.70605770661</v>
      </c>
      <c r="AD501" s="51">
        <f t="shared" si="30"/>
        <v>2490043.7611555075</v>
      </c>
      <c r="AE501" s="51">
        <f t="shared" si="31"/>
        <v>2272027.883942293</v>
      </c>
    </row>
    <row r="502" spans="1:31" x14ac:dyDescent="0.25">
      <c r="A502" s="53">
        <v>499</v>
      </c>
      <c r="B502" s="42">
        <v>18244343000167</v>
      </c>
      <c r="C502" s="54" t="s">
        <v>1066</v>
      </c>
      <c r="D502" s="41" t="s">
        <v>892</v>
      </c>
      <c r="E502" s="41" t="str">
        <f>VLOOKUP(A502,'[1]Acordo início'!$A$3:$F$855,6,FALSE)</f>
        <v>S</v>
      </c>
      <c r="F502" s="44">
        <v>1254105.9783233337</v>
      </c>
      <c r="G502" s="45">
        <v>2122330.4500000002</v>
      </c>
      <c r="H502" s="46">
        <v>0</v>
      </c>
      <c r="I502" s="46">
        <v>0</v>
      </c>
      <c r="J502" s="46">
        <v>0</v>
      </c>
      <c r="K502" s="47">
        <v>0</v>
      </c>
      <c r="L502" s="47">
        <v>0</v>
      </c>
      <c r="M502" s="47">
        <v>0</v>
      </c>
      <c r="N502" s="48">
        <v>1254105.9783233337</v>
      </c>
      <c r="O502" s="48">
        <v>493494.32</v>
      </c>
      <c r="P502" s="48">
        <v>637835.75999999989</v>
      </c>
      <c r="Q502" s="48">
        <v>2122330.4500000002</v>
      </c>
      <c r="R502" s="49">
        <v>0</v>
      </c>
      <c r="S502" s="49">
        <v>57465.919999999998</v>
      </c>
      <c r="T502" s="91">
        <v>0</v>
      </c>
      <c r="U502" s="91">
        <v>57465.922828949202</v>
      </c>
      <c r="V502" s="50">
        <f t="shared" si="28"/>
        <v>114931.8428289492</v>
      </c>
      <c r="W502" s="47">
        <v>64775.055356528603</v>
      </c>
      <c r="X502" s="47">
        <v>4521.0563982817248</v>
      </c>
      <c r="Y502" s="47">
        <v>1448.2366860457389</v>
      </c>
      <c r="Z502" s="47">
        <v>64775.055354948287</v>
      </c>
      <c r="AA502" s="47">
        <v>4521.0563982817248</v>
      </c>
      <c r="AB502" s="47">
        <v>1448.2366860457389</v>
      </c>
      <c r="AC502" s="50">
        <f t="shared" si="29"/>
        <v>141488.69688013181</v>
      </c>
      <c r="AD502" s="51">
        <f t="shared" si="30"/>
        <v>1139174.1354943844</v>
      </c>
      <c r="AE502" s="51">
        <f t="shared" si="31"/>
        <v>1980841.7531198685</v>
      </c>
    </row>
    <row r="503" spans="1:31" x14ac:dyDescent="0.25">
      <c r="A503" s="53">
        <v>500</v>
      </c>
      <c r="B503" s="42">
        <v>18404962000171</v>
      </c>
      <c r="C503" s="54" t="s">
        <v>499</v>
      </c>
      <c r="D503" s="41" t="s">
        <v>892</v>
      </c>
      <c r="E503" s="41" t="str">
        <f>VLOOKUP(A503,'[1]Acordo início'!$A$3:$F$855,6,FALSE)</f>
        <v>S</v>
      </c>
      <c r="F503" s="44">
        <v>203197.59971459807</v>
      </c>
      <c r="G503" s="45">
        <v>477033.14</v>
      </c>
      <c r="H503" s="46">
        <v>0</v>
      </c>
      <c r="I503" s="46">
        <v>0</v>
      </c>
      <c r="J503" s="46">
        <v>0</v>
      </c>
      <c r="K503" s="47">
        <v>0</v>
      </c>
      <c r="L503" s="47">
        <v>0</v>
      </c>
      <c r="M503" s="47">
        <v>0</v>
      </c>
      <c r="N503" s="48">
        <v>203197.59971459807</v>
      </c>
      <c r="O503" s="48">
        <v>76678.27</v>
      </c>
      <c r="P503" s="48">
        <v>22352.62</v>
      </c>
      <c r="Q503" s="48">
        <v>477033.14</v>
      </c>
      <c r="R503" s="49">
        <v>0</v>
      </c>
      <c r="S503" s="49">
        <v>9310.9699999999993</v>
      </c>
      <c r="T503" s="91">
        <v>0</v>
      </c>
      <c r="U503" s="91">
        <v>9310.9655691444714</v>
      </c>
      <c r="V503" s="50">
        <f t="shared" si="28"/>
        <v>18621.935569144473</v>
      </c>
      <c r="W503" s="47">
        <v>14559.395253245735</v>
      </c>
      <c r="X503" s="47">
        <v>1016.1912900343805</v>
      </c>
      <c r="Y503" s="47">
        <v>325.51805963474931</v>
      </c>
      <c r="Z503" s="47">
        <v>14559.39525289053</v>
      </c>
      <c r="AA503" s="47">
        <v>1016.1912900343805</v>
      </c>
      <c r="AB503" s="47">
        <v>325.51805963474931</v>
      </c>
      <c r="AC503" s="50">
        <f t="shared" si="29"/>
        <v>31802.209205474523</v>
      </c>
      <c r="AD503" s="51">
        <f t="shared" si="30"/>
        <v>184575.6641454536</v>
      </c>
      <c r="AE503" s="51">
        <f t="shared" si="31"/>
        <v>445230.93079452548</v>
      </c>
    </row>
    <row r="504" spans="1:31" x14ac:dyDescent="0.25">
      <c r="A504" s="53">
        <v>501</v>
      </c>
      <c r="B504" s="42">
        <v>18338236000106</v>
      </c>
      <c r="C504" s="54" t="s">
        <v>500</v>
      </c>
      <c r="D504" s="41" t="s">
        <v>892</v>
      </c>
      <c r="E504" s="41" t="str">
        <f>VLOOKUP(A504,'[1]Acordo início'!$A$3:$F$855,6,FALSE)</f>
        <v>S</v>
      </c>
      <c r="F504" s="44">
        <v>253149.78169126852</v>
      </c>
      <c r="G504" s="45">
        <v>270409.90000000002</v>
      </c>
      <c r="H504" s="46">
        <v>0</v>
      </c>
      <c r="I504" s="46">
        <v>0</v>
      </c>
      <c r="J504" s="46">
        <v>0</v>
      </c>
      <c r="K504" s="47">
        <v>0</v>
      </c>
      <c r="L504" s="47">
        <v>0</v>
      </c>
      <c r="M504" s="47">
        <v>0</v>
      </c>
      <c r="N504" s="48">
        <v>253149.78169126852</v>
      </c>
      <c r="O504" s="48">
        <v>101723.37000000001</v>
      </c>
      <c r="P504" s="48">
        <v>42056.85</v>
      </c>
      <c r="Q504" s="48">
        <v>270409.90000000002</v>
      </c>
      <c r="R504" s="49">
        <v>0</v>
      </c>
      <c r="S504" s="49">
        <v>11599.89</v>
      </c>
      <c r="T504" s="91">
        <v>0</v>
      </c>
      <c r="U504" s="91">
        <v>11599.885552164349</v>
      </c>
      <c r="V504" s="50">
        <f t="shared" si="28"/>
        <v>23199.775552164348</v>
      </c>
      <c r="W504" s="47">
        <v>8253.1051900439725</v>
      </c>
      <c r="X504" s="47">
        <v>576.03584929055103</v>
      </c>
      <c r="Y504" s="47">
        <v>184.52241598604047</v>
      </c>
      <c r="Z504" s="47">
        <v>8253.1051898426194</v>
      </c>
      <c r="AA504" s="47">
        <v>576.03584929055103</v>
      </c>
      <c r="AB504" s="47">
        <v>184.52241598604047</v>
      </c>
      <c r="AC504" s="50">
        <f t="shared" si="29"/>
        <v>18027.326910439773</v>
      </c>
      <c r="AD504" s="51">
        <f t="shared" si="30"/>
        <v>229950.00613910417</v>
      </c>
      <c r="AE504" s="51">
        <f t="shared" si="31"/>
        <v>252382.57308956026</v>
      </c>
    </row>
    <row r="505" spans="1:31" x14ac:dyDescent="0.25">
      <c r="A505" s="53">
        <v>502</v>
      </c>
      <c r="B505" s="42">
        <v>18316257000112</v>
      </c>
      <c r="C505" s="54" t="s">
        <v>501</v>
      </c>
      <c r="D505" s="41" t="s">
        <v>892</v>
      </c>
      <c r="E505" s="41" t="str">
        <f>VLOOKUP(A505,'[1]Acordo início'!$A$3:$F$855,6,FALSE)</f>
        <v>S</v>
      </c>
      <c r="F505" s="44">
        <v>303238.64</v>
      </c>
      <c r="G505" s="45">
        <v>533985.52</v>
      </c>
      <c r="H505" s="46">
        <v>303238.64</v>
      </c>
      <c r="I505" s="46">
        <v>136451.88</v>
      </c>
      <c r="J505" s="46">
        <v>0</v>
      </c>
      <c r="K505" s="47">
        <v>0</v>
      </c>
      <c r="L505" s="47">
        <v>0</v>
      </c>
      <c r="M505" s="47">
        <v>0</v>
      </c>
      <c r="N505" s="48">
        <v>0</v>
      </c>
      <c r="O505" s="48">
        <v>0</v>
      </c>
      <c r="P505" s="48">
        <v>42352.58</v>
      </c>
      <c r="Q505" s="48">
        <v>533985.52</v>
      </c>
      <c r="R505" s="49">
        <v>0</v>
      </c>
      <c r="S505" s="49">
        <v>0</v>
      </c>
      <c r="T505" s="91">
        <v>0</v>
      </c>
      <c r="U505" s="91">
        <v>0</v>
      </c>
      <c r="V505" s="50">
        <f t="shared" si="28"/>
        <v>0</v>
      </c>
      <c r="W505" s="47">
        <v>16297.622921614342</v>
      </c>
      <c r="X505" s="47">
        <v>1137.5130747629851</v>
      </c>
      <c r="Y505" s="47">
        <v>364.38124646145792</v>
      </c>
      <c r="Z505" s="47">
        <v>16297.622921216729</v>
      </c>
      <c r="AA505" s="47">
        <v>1137.5130747629851</v>
      </c>
      <c r="AB505" s="47">
        <v>364.38124646145792</v>
      </c>
      <c r="AC505" s="50">
        <f t="shared" si="29"/>
        <v>35599.034485279961</v>
      </c>
      <c r="AD505" s="51">
        <f t="shared" si="30"/>
        <v>0</v>
      </c>
      <c r="AE505" s="51">
        <f t="shared" si="31"/>
        <v>498386.48551472009</v>
      </c>
    </row>
    <row r="506" spans="1:31" x14ac:dyDescent="0.25">
      <c r="A506" s="53">
        <v>503</v>
      </c>
      <c r="B506" s="42">
        <v>18685438000116</v>
      </c>
      <c r="C506" s="54" t="s">
        <v>502</v>
      </c>
      <c r="D506" s="41" t="s">
        <v>892</v>
      </c>
      <c r="E506" s="41" t="str">
        <f>VLOOKUP(A506,'[1]Acordo início'!$A$3:$F$855,6,FALSE)</f>
        <v>S</v>
      </c>
      <c r="F506" s="44">
        <v>325224.34211478994</v>
      </c>
      <c r="G506" s="45">
        <v>405273.14</v>
      </c>
      <c r="H506" s="46">
        <v>0</v>
      </c>
      <c r="I506" s="46">
        <v>0</v>
      </c>
      <c r="J506" s="46">
        <v>0</v>
      </c>
      <c r="K506" s="47">
        <v>0</v>
      </c>
      <c r="L506" s="47">
        <v>0</v>
      </c>
      <c r="M506" s="47">
        <v>0</v>
      </c>
      <c r="N506" s="48">
        <v>325224.34211478994</v>
      </c>
      <c r="O506" s="48">
        <v>138849.10999999999</v>
      </c>
      <c r="P506" s="48">
        <v>44607.5</v>
      </c>
      <c r="Q506" s="48">
        <v>405273.14</v>
      </c>
      <c r="R506" s="49">
        <v>0</v>
      </c>
      <c r="S506" s="49">
        <v>14902.5</v>
      </c>
      <c r="T506" s="91">
        <v>0</v>
      </c>
      <c r="U506" s="91">
        <v>14902.50207645993</v>
      </c>
      <c r="V506" s="50">
        <f t="shared" si="28"/>
        <v>29805.002076459932</v>
      </c>
      <c r="W506" s="47">
        <v>12369.228291908044</v>
      </c>
      <c r="X506" s="47">
        <v>863.32583435302126</v>
      </c>
      <c r="Y506" s="47">
        <v>276.55044201533997</v>
      </c>
      <c r="Z506" s="47">
        <v>12369.22829160627</v>
      </c>
      <c r="AA506" s="47">
        <v>863.32583435302126</v>
      </c>
      <c r="AB506" s="47">
        <v>276.55044201533997</v>
      </c>
      <c r="AC506" s="50">
        <f t="shared" si="29"/>
        <v>27018.20913625104</v>
      </c>
      <c r="AD506" s="51">
        <f t="shared" si="30"/>
        <v>295419.34003833</v>
      </c>
      <c r="AE506" s="51">
        <f t="shared" si="31"/>
        <v>378254.930863749</v>
      </c>
    </row>
    <row r="507" spans="1:31" x14ac:dyDescent="0.25">
      <c r="A507" s="53">
        <v>504</v>
      </c>
      <c r="B507" s="42">
        <v>18363960000181</v>
      </c>
      <c r="C507" s="54" t="s">
        <v>503</v>
      </c>
      <c r="D507" s="41" t="s">
        <v>892</v>
      </c>
      <c r="E507" s="41" t="str">
        <f>VLOOKUP(A507,'[1]Acordo início'!$A$3:$F$855,6,FALSE)</f>
        <v>S</v>
      </c>
      <c r="F507" s="44">
        <v>252682.72813641978</v>
      </c>
      <c r="G507" s="45">
        <v>476748.38</v>
      </c>
      <c r="H507" s="46">
        <v>0</v>
      </c>
      <c r="I507" s="46">
        <v>0</v>
      </c>
      <c r="J507" s="46">
        <v>0</v>
      </c>
      <c r="K507" s="47">
        <v>0</v>
      </c>
      <c r="L507" s="47">
        <v>0</v>
      </c>
      <c r="M507" s="47">
        <v>0</v>
      </c>
      <c r="N507" s="48">
        <v>252682.72813641978</v>
      </c>
      <c r="O507" s="48">
        <v>132912.10999999999</v>
      </c>
      <c r="P507" s="48">
        <v>64154.439999999988</v>
      </c>
      <c r="Q507" s="48">
        <v>476748.38</v>
      </c>
      <c r="R507" s="49">
        <v>0</v>
      </c>
      <c r="S507" s="49">
        <v>11578.48</v>
      </c>
      <c r="T507" s="91">
        <v>0</v>
      </c>
      <c r="U507" s="91">
        <v>11578.48412038439</v>
      </c>
      <c r="V507" s="50">
        <f t="shared" si="28"/>
        <v>23156.964120384389</v>
      </c>
      <c r="W507" s="47">
        <v>14550.704121667068</v>
      </c>
      <c r="X507" s="47">
        <v>1015.5846815827817</v>
      </c>
      <c r="Y507" s="47">
        <v>325.32374385182641</v>
      </c>
      <c r="Z507" s="47">
        <v>14550.704121312074</v>
      </c>
      <c r="AA507" s="47">
        <v>1015.5846815827817</v>
      </c>
      <c r="AB507" s="47">
        <v>325.32374385182641</v>
      </c>
      <c r="AC507" s="50">
        <f t="shared" si="29"/>
        <v>31783.225093848356</v>
      </c>
      <c r="AD507" s="51">
        <f t="shared" si="30"/>
        <v>229525.76401603539</v>
      </c>
      <c r="AE507" s="51">
        <f t="shared" si="31"/>
        <v>444965.15490615164</v>
      </c>
    </row>
    <row r="508" spans="1:31" x14ac:dyDescent="0.25">
      <c r="A508" s="53">
        <v>505</v>
      </c>
      <c r="B508" s="42">
        <v>16725962000148</v>
      </c>
      <c r="C508" s="54" t="s">
        <v>504</v>
      </c>
      <c r="D508" s="41" t="s">
        <v>892</v>
      </c>
      <c r="E508" s="41" t="str">
        <f>VLOOKUP(A508,'[1]Acordo início'!$A$3:$F$855,6,FALSE)</f>
        <v>S</v>
      </c>
      <c r="F508" s="44">
        <v>704512.94976295321</v>
      </c>
      <c r="G508" s="45">
        <v>964431.61</v>
      </c>
      <c r="H508" s="46">
        <v>0</v>
      </c>
      <c r="I508" s="46">
        <v>0</v>
      </c>
      <c r="J508" s="46">
        <v>0</v>
      </c>
      <c r="K508" s="47">
        <v>0</v>
      </c>
      <c r="L508" s="47">
        <v>0</v>
      </c>
      <c r="M508" s="47">
        <v>0</v>
      </c>
      <c r="N508" s="48">
        <v>704512.94976295321</v>
      </c>
      <c r="O508" s="48">
        <v>299970.79000000004</v>
      </c>
      <c r="P508" s="48">
        <v>198648.25</v>
      </c>
      <c r="Q508" s="48">
        <v>964431.61</v>
      </c>
      <c r="R508" s="49">
        <v>0</v>
      </c>
      <c r="S508" s="49">
        <v>32282.35</v>
      </c>
      <c r="T508" s="91">
        <v>0</v>
      </c>
      <c r="U508" s="91">
        <v>32282.348942471323</v>
      </c>
      <c r="V508" s="50">
        <f t="shared" si="28"/>
        <v>64564.698942471325</v>
      </c>
      <c r="W508" s="47">
        <v>29435.147966481985</v>
      </c>
      <c r="X508" s="47">
        <v>2054.4631465887264</v>
      </c>
      <c r="Y508" s="47">
        <v>658.10921981631793</v>
      </c>
      <c r="Z508" s="47">
        <v>29435.147965763856</v>
      </c>
      <c r="AA508" s="47">
        <v>2054.4631465887264</v>
      </c>
      <c r="AB508" s="47">
        <v>658.10921981631793</v>
      </c>
      <c r="AC508" s="50">
        <f t="shared" si="29"/>
        <v>64295.440665055925</v>
      </c>
      <c r="AD508" s="51">
        <f t="shared" si="30"/>
        <v>639948.25082048192</v>
      </c>
      <c r="AE508" s="51">
        <f t="shared" si="31"/>
        <v>900136.1693349441</v>
      </c>
    </row>
    <row r="509" spans="1:31" x14ac:dyDescent="0.25">
      <c r="A509" s="53">
        <v>506</v>
      </c>
      <c r="B509" s="42">
        <v>17980392000103</v>
      </c>
      <c r="C509" s="54" t="s">
        <v>505</v>
      </c>
      <c r="D509" s="41" t="s">
        <v>892</v>
      </c>
      <c r="E509" s="41" t="str">
        <f>VLOOKUP(A509,'[1]Acordo início'!$A$3:$F$855,6,FALSE)</f>
        <v>S</v>
      </c>
      <c r="F509" s="44">
        <v>368558.00362241181</v>
      </c>
      <c r="G509" s="45">
        <v>441210.09</v>
      </c>
      <c r="H509" s="46">
        <v>0</v>
      </c>
      <c r="I509" s="46">
        <v>0</v>
      </c>
      <c r="J509" s="46">
        <v>0</v>
      </c>
      <c r="K509" s="47">
        <v>0</v>
      </c>
      <c r="L509" s="47">
        <v>0</v>
      </c>
      <c r="M509" s="47">
        <v>0</v>
      </c>
      <c r="N509" s="48">
        <v>368558.00362241181</v>
      </c>
      <c r="O509" s="48">
        <v>159638.70000000001</v>
      </c>
      <c r="P509" s="48">
        <v>115004.43</v>
      </c>
      <c r="Q509" s="48">
        <v>441210.09</v>
      </c>
      <c r="R509" s="49">
        <v>0</v>
      </c>
      <c r="S509" s="49">
        <v>16888.150000000001</v>
      </c>
      <c r="T509" s="91">
        <v>0</v>
      </c>
      <c r="U509" s="91">
        <v>16888.146743764737</v>
      </c>
      <c r="V509" s="50">
        <f t="shared" si="28"/>
        <v>33776.296743764738</v>
      </c>
      <c r="W509" s="47">
        <v>13466.05005900974</v>
      </c>
      <c r="X509" s="47">
        <v>939.87988807997033</v>
      </c>
      <c r="Y509" s="47">
        <v>301.07311532572402</v>
      </c>
      <c r="Z509" s="47">
        <v>13466.050058681207</v>
      </c>
      <c r="AA509" s="47">
        <v>939.87988807997033</v>
      </c>
      <c r="AB509" s="47">
        <v>301.07311532572402</v>
      </c>
      <c r="AC509" s="50">
        <f t="shared" si="29"/>
        <v>29414.006124502335</v>
      </c>
      <c r="AD509" s="51">
        <f t="shared" si="30"/>
        <v>334781.70687864709</v>
      </c>
      <c r="AE509" s="51">
        <f t="shared" si="31"/>
        <v>411796.08387549769</v>
      </c>
    </row>
    <row r="510" spans="1:31" x14ac:dyDescent="0.25">
      <c r="A510" s="53">
        <v>507</v>
      </c>
      <c r="B510" s="42">
        <v>18428847000137</v>
      </c>
      <c r="C510" s="54" t="s">
        <v>506</v>
      </c>
      <c r="D510" s="41" t="s">
        <v>892</v>
      </c>
      <c r="E510" s="41" t="str">
        <f>VLOOKUP(A510,'[1]Acordo início'!$A$3:$F$855,6,FALSE)</f>
        <v>S</v>
      </c>
      <c r="F510" s="44">
        <v>0</v>
      </c>
      <c r="G510" s="45">
        <v>899505.89</v>
      </c>
      <c r="H510" s="46">
        <v>0</v>
      </c>
      <c r="I510" s="46">
        <v>0</v>
      </c>
      <c r="J510" s="46">
        <v>0</v>
      </c>
      <c r="K510" s="47">
        <v>0</v>
      </c>
      <c r="L510" s="47">
        <v>0</v>
      </c>
      <c r="M510" s="47">
        <v>120852.68</v>
      </c>
      <c r="N510" s="48">
        <v>0</v>
      </c>
      <c r="O510" s="48">
        <v>0</v>
      </c>
      <c r="P510" s="48">
        <v>0</v>
      </c>
      <c r="Q510" s="48">
        <v>899505.89</v>
      </c>
      <c r="R510" s="49">
        <v>0</v>
      </c>
      <c r="S510" s="49">
        <v>0</v>
      </c>
      <c r="T510" s="91">
        <v>0</v>
      </c>
      <c r="U510" s="91">
        <v>0</v>
      </c>
      <c r="V510" s="50">
        <f t="shared" si="28"/>
        <v>0</v>
      </c>
      <c r="W510" s="47">
        <v>27453.568313325111</v>
      </c>
      <c r="X510" s="47">
        <v>1916.1563042356102</v>
      </c>
      <c r="Y510" s="47">
        <v>613.80518434729481</v>
      </c>
      <c r="Z510" s="47">
        <v>27453.568312655323</v>
      </c>
      <c r="AA510" s="47">
        <v>1916.1563042356102</v>
      </c>
      <c r="AB510" s="47">
        <v>613.80518434729481</v>
      </c>
      <c r="AC510" s="50">
        <f t="shared" si="29"/>
        <v>59967.059603146248</v>
      </c>
      <c r="AD510" s="51">
        <f t="shared" si="30"/>
        <v>0</v>
      </c>
      <c r="AE510" s="51">
        <f t="shared" si="31"/>
        <v>839538.83039685374</v>
      </c>
    </row>
    <row r="511" spans="1:31" x14ac:dyDescent="0.25">
      <c r="A511" s="53">
        <v>508</v>
      </c>
      <c r="B511" s="42">
        <v>23515687000101</v>
      </c>
      <c r="C511" s="54" t="s">
        <v>507</v>
      </c>
      <c r="D511" s="41" t="s">
        <v>892</v>
      </c>
      <c r="E511" s="41" t="str">
        <f>VLOOKUP(A511,'[1]Acordo início'!$A$3:$F$855,6,FALSE)</f>
        <v>S</v>
      </c>
      <c r="F511" s="44">
        <v>536597.94660952711</v>
      </c>
      <c r="G511" s="45">
        <v>1255572.18</v>
      </c>
      <c r="H511" s="46">
        <v>0</v>
      </c>
      <c r="I511" s="46">
        <v>0</v>
      </c>
      <c r="J511" s="46">
        <v>0</v>
      </c>
      <c r="K511" s="47">
        <v>0</v>
      </c>
      <c r="L511" s="47">
        <v>0</v>
      </c>
      <c r="M511" s="47">
        <v>0</v>
      </c>
      <c r="N511" s="48">
        <v>536597.94660952711</v>
      </c>
      <c r="O511" s="48">
        <v>230491.74</v>
      </c>
      <c r="P511" s="48">
        <v>197753.89</v>
      </c>
      <c r="Q511" s="48">
        <v>1255572.18</v>
      </c>
      <c r="R511" s="49">
        <v>0</v>
      </c>
      <c r="S511" s="49">
        <v>24588.11</v>
      </c>
      <c r="T511" s="91">
        <v>0</v>
      </c>
      <c r="U511" s="91">
        <v>24588.110353529886</v>
      </c>
      <c r="V511" s="50">
        <f t="shared" si="28"/>
        <v>49176.22035352989</v>
      </c>
      <c r="W511" s="47">
        <v>38320.967926214209</v>
      </c>
      <c r="X511" s="47">
        <v>2674.6601184293345</v>
      </c>
      <c r="Y511" s="47">
        <v>856.77783353576012</v>
      </c>
      <c r="Z511" s="47">
        <v>38320.967925279285</v>
      </c>
      <c r="AA511" s="47">
        <v>2674.6601184293345</v>
      </c>
      <c r="AB511" s="47">
        <v>856.77783353576012</v>
      </c>
      <c r="AC511" s="50">
        <f t="shared" si="29"/>
        <v>83704.811755423681</v>
      </c>
      <c r="AD511" s="51">
        <f t="shared" si="30"/>
        <v>487421.7262559972</v>
      </c>
      <c r="AE511" s="51">
        <f t="shared" si="31"/>
        <v>1171867.3682445763</v>
      </c>
    </row>
    <row r="512" spans="1:31" x14ac:dyDescent="0.25">
      <c r="A512" s="53">
        <v>509</v>
      </c>
      <c r="B512" s="42">
        <v>18025981000197</v>
      </c>
      <c r="C512" s="54" t="s">
        <v>1067</v>
      </c>
      <c r="D512" s="41" t="s">
        <v>892</v>
      </c>
      <c r="E512" s="41" t="str">
        <f>VLOOKUP(A512,'[1]Acordo início'!$A$3:$F$855,6,FALSE)</f>
        <v>S</v>
      </c>
      <c r="F512" s="44">
        <v>257621.2321700498</v>
      </c>
      <c r="G512" s="45">
        <v>660248.94999999995</v>
      </c>
      <c r="H512" s="46">
        <v>0</v>
      </c>
      <c r="I512" s="46">
        <v>0</v>
      </c>
      <c r="J512" s="46">
        <v>0</v>
      </c>
      <c r="K512" s="47">
        <v>0</v>
      </c>
      <c r="L512" s="47">
        <v>0</v>
      </c>
      <c r="M512" s="47">
        <v>0</v>
      </c>
      <c r="N512" s="48">
        <v>257621.2321700498</v>
      </c>
      <c r="O512" s="48">
        <v>133471.76</v>
      </c>
      <c r="P512" s="48">
        <v>65627.199999999997</v>
      </c>
      <c r="Q512" s="48">
        <v>660248.94999999995</v>
      </c>
      <c r="R512" s="49">
        <v>0</v>
      </c>
      <c r="S512" s="49">
        <v>11804.78</v>
      </c>
      <c r="T512" s="91">
        <v>0</v>
      </c>
      <c r="U512" s="91">
        <v>11804.777349658727</v>
      </c>
      <c r="V512" s="50">
        <f t="shared" si="28"/>
        <v>23609.557349658728</v>
      </c>
      <c r="W512" s="47">
        <v>20151.273789685543</v>
      </c>
      <c r="X512" s="47">
        <v>1406.4834803912254</v>
      </c>
      <c r="Y512" s="47">
        <v>450.54093450239162</v>
      </c>
      <c r="Z512" s="47">
        <v>20151.27378919391</v>
      </c>
      <c r="AA512" s="47">
        <v>1406.4834803912254</v>
      </c>
      <c r="AB512" s="47">
        <v>450.54093450239162</v>
      </c>
      <c r="AC512" s="50">
        <f t="shared" si="29"/>
        <v>44016.596408666694</v>
      </c>
      <c r="AD512" s="51">
        <f t="shared" si="30"/>
        <v>234011.67482039108</v>
      </c>
      <c r="AE512" s="51">
        <f t="shared" si="31"/>
        <v>616232.35359133326</v>
      </c>
    </row>
    <row r="513" spans="1:31" x14ac:dyDescent="0.25">
      <c r="A513" s="53">
        <v>510</v>
      </c>
      <c r="B513" s="42">
        <v>18192906000110</v>
      </c>
      <c r="C513" s="54" t="s">
        <v>509</v>
      </c>
      <c r="D513" s="41" t="s">
        <v>892</v>
      </c>
      <c r="E513" s="41" t="str">
        <f>VLOOKUP(A513,'[1]Acordo início'!$A$3:$F$855,6,FALSE)</f>
        <v>S</v>
      </c>
      <c r="F513" s="44">
        <v>380452.0907013946</v>
      </c>
      <c r="G513" s="45">
        <v>1009651.8</v>
      </c>
      <c r="H513" s="46">
        <v>0</v>
      </c>
      <c r="I513" s="46">
        <v>0</v>
      </c>
      <c r="J513" s="46">
        <v>0</v>
      </c>
      <c r="K513" s="47">
        <v>0</v>
      </c>
      <c r="L513" s="47">
        <v>0</v>
      </c>
      <c r="M513" s="47">
        <v>0</v>
      </c>
      <c r="N513" s="48">
        <v>380452.0907013946</v>
      </c>
      <c r="O513" s="48">
        <v>158745.82</v>
      </c>
      <c r="P513" s="48">
        <v>156550.71999999997</v>
      </c>
      <c r="Q513" s="48">
        <v>1009651.8</v>
      </c>
      <c r="R513" s="49">
        <v>0</v>
      </c>
      <c r="S513" s="49">
        <v>17433.16</v>
      </c>
      <c r="T513" s="91">
        <v>0</v>
      </c>
      <c r="U513" s="91">
        <v>17433.16024502835</v>
      </c>
      <c r="V513" s="50">
        <f t="shared" si="28"/>
        <v>34866.32024502835</v>
      </c>
      <c r="W513" s="47">
        <v>30815.300653106802</v>
      </c>
      <c r="X513" s="47">
        <v>2150.7926379357673</v>
      </c>
      <c r="Y513" s="47">
        <v>688.96658832203525</v>
      </c>
      <c r="Z513" s="47">
        <v>30815.300652354999</v>
      </c>
      <c r="AA513" s="47">
        <v>2150.7926379357673</v>
      </c>
      <c r="AB513" s="47">
        <v>688.96658832203525</v>
      </c>
      <c r="AC513" s="50">
        <f t="shared" si="29"/>
        <v>67310.119757977402</v>
      </c>
      <c r="AD513" s="51">
        <f t="shared" si="30"/>
        <v>345585.77045636624</v>
      </c>
      <c r="AE513" s="51">
        <f t="shared" si="31"/>
        <v>942341.68024202262</v>
      </c>
    </row>
    <row r="514" spans="1:31" x14ac:dyDescent="0.25">
      <c r="A514" s="53">
        <v>511</v>
      </c>
      <c r="B514" s="42">
        <v>18092825000149</v>
      </c>
      <c r="C514" s="54" t="s">
        <v>510</v>
      </c>
      <c r="D514" s="41" t="s">
        <v>892</v>
      </c>
      <c r="E514" s="41" t="str">
        <f>VLOOKUP(A514,'[1]Acordo início'!$A$3:$F$855,6,FALSE)</f>
        <v>S</v>
      </c>
      <c r="F514" s="44">
        <v>948205.13247770129</v>
      </c>
      <c r="G514" s="45">
        <v>1774977.88</v>
      </c>
      <c r="H514" s="46">
        <v>0</v>
      </c>
      <c r="I514" s="46">
        <v>0</v>
      </c>
      <c r="J514" s="46">
        <v>0</v>
      </c>
      <c r="K514" s="47">
        <v>0</v>
      </c>
      <c r="L514" s="47">
        <v>0</v>
      </c>
      <c r="M514" s="47">
        <v>0</v>
      </c>
      <c r="N514" s="48">
        <v>948205.13247770129</v>
      </c>
      <c r="O514" s="48">
        <v>390568.38</v>
      </c>
      <c r="P514" s="48">
        <v>238472.66999999998</v>
      </c>
      <c r="Q514" s="48">
        <v>1774977.88</v>
      </c>
      <c r="R514" s="49">
        <v>0</v>
      </c>
      <c r="S514" s="49">
        <v>43448.87</v>
      </c>
      <c r="T514" s="91">
        <v>0</v>
      </c>
      <c r="U514" s="91">
        <v>43448.866292644896</v>
      </c>
      <c r="V514" s="50">
        <f t="shared" si="28"/>
        <v>86897.736292644899</v>
      </c>
      <c r="W514" s="47">
        <v>54173.604550298078</v>
      </c>
      <c r="X514" s="47">
        <v>3781.114815294769</v>
      </c>
      <c r="Y514" s="47">
        <v>1211.2101038469978</v>
      </c>
      <c r="Z514" s="47">
        <v>54173.6045489764</v>
      </c>
      <c r="AA514" s="47">
        <v>3781.114815294769</v>
      </c>
      <c r="AB514" s="47">
        <v>1211.2101038469978</v>
      </c>
      <c r="AC514" s="50">
        <f t="shared" si="29"/>
        <v>118331.85893755802</v>
      </c>
      <c r="AD514" s="51">
        <f t="shared" si="30"/>
        <v>861307.39618505642</v>
      </c>
      <c r="AE514" s="51">
        <f t="shared" si="31"/>
        <v>1656646.0210624419</v>
      </c>
    </row>
    <row r="515" spans="1:31" x14ac:dyDescent="0.25">
      <c r="A515" s="53">
        <v>512</v>
      </c>
      <c r="B515" s="42">
        <v>23539463000121</v>
      </c>
      <c r="C515" s="54" t="s">
        <v>511</v>
      </c>
      <c r="D515" s="41" t="s">
        <v>892</v>
      </c>
      <c r="E515" s="41" t="str">
        <f>VLOOKUP(A515,'[1]Acordo início'!$A$3:$F$855,6,FALSE)</f>
        <v>S</v>
      </c>
      <c r="F515" s="44">
        <v>2662346.6937891776</v>
      </c>
      <c r="G515" s="45">
        <v>6703864.6900000004</v>
      </c>
      <c r="H515" s="46">
        <v>0</v>
      </c>
      <c r="I515" s="46">
        <v>0</v>
      </c>
      <c r="J515" s="46">
        <v>0</v>
      </c>
      <c r="K515" s="47">
        <v>0</v>
      </c>
      <c r="L515" s="47">
        <v>0</v>
      </c>
      <c r="M515" s="47">
        <v>0</v>
      </c>
      <c r="N515" s="48">
        <v>2662346.6937891776</v>
      </c>
      <c r="O515" s="48">
        <v>1142831.7</v>
      </c>
      <c r="P515" s="48">
        <v>694173.20000000007</v>
      </c>
      <c r="Q515" s="48">
        <v>6703864.6900000004</v>
      </c>
      <c r="R515" s="49">
        <v>0</v>
      </c>
      <c r="S515" s="49">
        <v>121994.64</v>
      </c>
      <c r="T515" s="91">
        <v>0</v>
      </c>
      <c r="U515" s="91">
        <v>121994.64183540634</v>
      </c>
      <c r="V515" s="50">
        <f t="shared" si="28"/>
        <v>243989.28183540632</v>
      </c>
      <c r="W515" s="47">
        <v>204606.78284296009</v>
      </c>
      <c r="X515" s="47">
        <v>14280.787559539625</v>
      </c>
      <c r="Y515" s="47">
        <v>4574.5858107877793</v>
      </c>
      <c r="Z515" s="47">
        <v>204606.78283796832</v>
      </c>
      <c r="AA515" s="47">
        <v>14280.787559539625</v>
      </c>
      <c r="AB515" s="47">
        <v>4574.5858107877793</v>
      </c>
      <c r="AC515" s="50">
        <f t="shared" si="29"/>
        <v>446924.31242158322</v>
      </c>
      <c r="AD515" s="51">
        <f t="shared" si="30"/>
        <v>2418357.4119537715</v>
      </c>
      <c r="AE515" s="51">
        <f t="shared" si="31"/>
        <v>6256940.3775784168</v>
      </c>
    </row>
    <row r="516" spans="1:31" x14ac:dyDescent="0.25">
      <c r="A516" s="53">
        <v>513</v>
      </c>
      <c r="B516" s="42">
        <v>18554147000199</v>
      </c>
      <c r="C516" s="54" t="s">
        <v>1068</v>
      </c>
      <c r="D516" s="41" t="s">
        <v>892</v>
      </c>
      <c r="E516" s="41" t="str">
        <f>VLOOKUP(A516,'[1]Acordo início'!$A$3:$F$855,6,FALSE)</f>
        <v>S</v>
      </c>
      <c r="F516" s="44">
        <v>444978.09037640458</v>
      </c>
      <c r="G516" s="45">
        <v>1294299.79</v>
      </c>
      <c r="H516" s="46">
        <v>0</v>
      </c>
      <c r="I516" s="46">
        <v>0</v>
      </c>
      <c r="J516" s="46">
        <v>0</v>
      </c>
      <c r="K516" s="47">
        <v>0</v>
      </c>
      <c r="L516" s="47">
        <v>0</v>
      </c>
      <c r="M516" s="47">
        <v>0</v>
      </c>
      <c r="N516" s="48">
        <v>444978.09037640458</v>
      </c>
      <c r="O516" s="48">
        <v>189812.17</v>
      </c>
      <c r="P516" s="48">
        <v>161241.50999999998</v>
      </c>
      <c r="Q516" s="48">
        <v>1294299.79</v>
      </c>
      <c r="R516" s="49">
        <v>0</v>
      </c>
      <c r="S516" s="49">
        <v>20389.88</v>
      </c>
      <c r="T516" s="91">
        <v>0</v>
      </c>
      <c r="U516" s="91">
        <v>20389.884941247692</v>
      </c>
      <c r="V516" s="50">
        <f t="shared" si="28"/>
        <v>40779.764941247689</v>
      </c>
      <c r="W516" s="47">
        <v>39502.962722669727</v>
      </c>
      <c r="X516" s="47">
        <v>2757.1589307860008</v>
      </c>
      <c r="Y516" s="47">
        <v>883.20480017469356</v>
      </c>
      <c r="Z516" s="47">
        <v>39502.962721705975</v>
      </c>
      <c r="AA516" s="47">
        <v>2757.1589307860008</v>
      </c>
      <c r="AB516" s="47">
        <v>883.20480017469356</v>
      </c>
      <c r="AC516" s="50">
        <f t="shared" si="29"/>
        <v>86286.65290629708</v>
      </c>
      <c r="AD516" s="51">
        <f t="shared" si="30"/>
        <v>404198.32543515688</v>
      </c>
      <c r="AE516" s="51">
        <f t="shared" si="31"/>
        <v>1208013.137093703</v>
      </c>
    </row>
    <row r="517" spans="1:31" x14ac:dyDescent="0.25">
      <c r="A517" s="53">
        <v>514</v>
      </c>
      <c r="B517" s="42">
        <v>18315226000147</v>
      </c>
      <c r="C517" s="54" t="s">
        <v>513</v>
      </c>
      <c r="D517" s="41" t="s">
        <v>892</v>
      </c>
      <c r="E517" s="41" t="str">
        <f>VLOOKUP(A517,'[1]Acordo início'!$A$3:$F$855,6,FALSE)</f>
        <v>S</v>
      </c>
      <c r="F517" s="44">
        <v>1025618.2422740378</v>
      </c>
      <c r="G517" s="45">
        <v>2149610.64</v>
      </c>
      <c r="H517" s="46">
        <v>0</v>
      </c>
      <c r="I517" s="46">
        <v>0</v>
      </c>
      <c r="J517" s="46">
        <v>0</v>
      </c>
      <c r="K517" s="47">
        <v>0</v>
      </c>
      <c r="L517" s="47">
        <v>0</v>
      </c>
      <c r="M517" s="47">
        <v>0</v>
      </c>
      <c r="N517" s="48">
        <v>1025618.2422740378</v>
      </c>
      <c r="O517" s="48">
        <v>427867.07000000007</v>
      </c>
      <c r="P517" s="48">
        <v>706634.9</v>
      </c>
      <c r="Q517" s="48">
        <v>2149610.64</v>
      </c>
      <c r="R517" s="49">
        <v>0</v>
      </c>
      <c r="S517" s="49">
        <v>46996.11</v>
      </c>
      <c r="T517" s="91">
        <v>0</v>
      </c>
      <c r="U517" s="91">
        <v>46996.107012645909</v>
      </c>
      <c r="V517" s="50">
        <f t="shared" ref="V517:V580" si="32">SUM(R517:U517)</f>
        <v>93992.21701264591</v>
      </c>
      <c r="W517" s="47">
        <v>65607.666453111786</v>
      </c>
      <c r="X517" s="47">
        <v>4579.1695361983002</v>
      </c>
      <c r="Y517" s="47">
        <v>1466.8521535068408</v>
      </c>
      <c r="Z517" s="47">
        <v>65607.666451511148</v>
      </c>
      <c r="AA517" s="47">
        <v>4579.1695361983002</v>
      </c>
      <c r="AB517" s="47">
        <v>1466.8521535068408</v>
      </c>
      <c r="AC517" s="50">
        <f t="shared" ref="AC517:AC580" si="33">SUM(W517:AB517)</f>
        <v>143307.37628403323</v>
      </c>
      <c r="AD517" s="51">
        <f t="shared" ref="AD517:AD580" si="34">N517-V517</f>
        <v>931626.02526139189</v>
      </c>
      <c r="AE517" s="51">
        <f t="shared" ref="AE517:AE580" si="35">Q517-AC517</f>
        <v>2006303.2637159668</v>
      </c>
    </row>
    <row r="518" spans="1:31" x14ac:dyDescent="0.25">
      <c r="A518" s="53">
        <v>515</v>
      </c>
      <c r="B518" s="42">
        <v>16781346000104</v>
      </c>
      <c r="C518" s="54" t="s">
        <v>514</v>
      </c>
      <c r="D518" s="41" t="s">
        <v>892</v>
      </c>
      <c r="E518" s="41" t="str">
        <f>VLOOKUP(A518,'[1]Acordo início'!$A$3:$F$855,6,FALSE)</f>
        <v>S</v>
      </c>
      <c r="F518" s="44">
        <v>2222621.3275447437</v>
      </c>
      <c r="G518" s="45">
        <v>3339402.82</v>
      </c>
      <c r="H518" s="46">
        <v>0</v>
      </c>
      <c r="I518" s="46">
        <v>0</v>
      </c>
      <c r="J518" s="46">
        <v>0</v>
      </c>
      <c r="K518" s="47">
        <v>0</v>
      </c>
      <c r="L518" s="47">
        <v>0</v>
      </c>
      <c r="M518" s="47">
        <v>0</v>
      </c>
      <c r="N518" s="48">
        <v>2222621.3275447437</v>
      </c>
      <c r="O518" s="48">
        <v>1015622.6299999999</v>
      </c>
      <c r="P518" s="48">
        <v>1156660.3799999999</v>
      </c>
      <c r="Q518" s="48">
        <v>3339402.82</v>
      </c>
      <c r="R518" s="49">
        <v>0</v>
      </c>
      <c r="S518" s="49">
        <v>101845.45</v>
      </c>
      <c r="T518" s="91">
        <v>0</v>
      </c>
      <c r="U518" s="91">
        <v>101845.44838660581</v>
      </c>
      <c r="V518" s="50">
        <f t="shared" si="32"/>
        <v>203690.89838660581</v>
      </c>
      <c r="W518" s="47">
        <v>101920.98133143311</v>
      </c>
      <c r="X518" s="47">
        <v>7113.7029869197231</v>
      </c>
      <c r="Y518" s="47">
        <v>2278.7430042248093</v>
      </c>
      <c r="Z518" s="47">
        <v>101920.98132894654</v>
      </c>
      <c r="AA518" s="47">
        <v>7113.7029869197231</v>
      </c>
      <c r="AB518" s="47">
        <v>2278.7430042248093</v>
      </c>
      <c r="AC518" s="50">
        <f t="shared" si="33"/>
        <v>222626.85464266874</v>
      </c>
      <c r="AD518" s="51">
        <f t="shared" si="34"/>
        <v>2018930.4291581379</v>
      </c>
      <c r="AE518" s="51">
        <f t="shared" si="35"/>
        <v>3116775.9653573311</v>
      </c>
    </row>
    <row r="519" spans="1:31" x14ac:dyDescent="0.25">
      <c r="A519" s="53">
        <v>516</v>
      </c>
      <c r="B519" s="42">
        <v>18449157000164</v>
      </c>
      <c r="C519" s="54" t="s">
        <v>515</v>
      </c>
      <c r="D519" s="41" t="s">
        <v>892</v>
      </c>
      <c r="E519" s="41" t="str">
        <f>VLOOKUP(A519,'[1]Acordo início'!$A$3:$F$855,6,FALSE)</f>
        <v>S</v>
      </c>
      <c r="F519" s="44">
        <v>1745027.0301393687</v>
      </c>
      <c r="G519" s="45">
        <v>1654694.46</v>
      </c>
      <c r="H519" s="46">
        <v>0</v>
      </c>
      <c r="I519" s="46">
        <v>0</v>
      </c>
      <c r="J519" s="46">
        <v>0</v>
      </c>
      <c r="K519" s="47">
        <v>0</v>
      </c>
      <c r="L519" s="47">
        <v>0</v>
      </c>
      <c r="M519" s="47">
        <v>0</v>
      </c>
      <c r="N519" s="48">
        <v>1745027.0301393687</v>
      </c>
      <c r="O519" s="48">
        <v>793182.54</v>
      </c>
      <c r="P519" s="48">
        <v>191287.71</v>
      </c>
      <c r="Q519" s="48">
        <v>1654694.46</v>
      </c>
      <c r="R519" s="49">
        <v>0</v>
      </c>
      <c r="S519" s="49">
        <v>79961.02</v>
      </c>
      <c r="T519" s="91">
        <v>0</v>
      </c>
      <c r="U519" s="91">
        <v>79961.016358830631</v>
      </c>
      <c r="V519" s="50">
        <f t="shared" si="32"/>
        <v>159922.03635883064</v>
      </c>
      <c r="W519" s="47">
        <v>50502.467595671682</v>
      </c>
      <c r="X519" s="47">
        <v>3524.8831976399752</v>
      </c>
      <c r="Y519" s="47">
        <v>1129.1310506076816</v>
      </c>
      <c r="Z519" s="47">
        <v>50502.467594439579</v>
      </c>
      <c r="AA519" s="47">
        <v>3524.8831976399752</v>
      </c>
      <c r="AB519" s="47">
        <v>1129.1310506076816</v>
      </c>
      <c r="AC519" s="50">
        <f t="shared" si="33"/>
        <v>110312.96368660658</v>
      </c>
      <c r="AD519" s="51">
        <f t="shared" si="34"/>
        <v>1585104.993780538</v>
      </c>
      <c r="AE519" s="51">
        <f t="shared" si="35"/>
        <v>1544381.4963133933</v>
      </c>
    </row>
    <row r="520" spans="1:31" x14ac:dyDescent="0.25">
      <c r="A520" s="53">
        <v>517</v>
      </c>
      <c r="B520" s="42">
        <v>18242792000176</v>
      </c>
      <c r="C520" s="54" t="s">
        <v>1069</v>
      </c>
      <c r="D520" s="41" t="s">
        <v>892</v>
      </c>
      <c r="E520" s="41" t="str">
        <f>VLOOKUP(A520,'[1]Acordo início'!$A$3:$F$855,6,FALSE)</f>
        <v>S</v>
      </c>
      <c r="F520" s="44">
        <v>841767.53987724171</v>
      </c>
      <c r="G520" s="45">
        <v>1042627.23</v>
      </c>
      <c r="H520" s="46">
        <v>0</v>
      </c>
      <c r="I520" s="46">
        <v>0</v>
      </c>
      <c r="J520" s="46">
        <v>0</v>
      </c>
      <c r="K520" s="47">
        <v>0</v>
      </c>
      <c r="L520" s="47">
        <v>0</v>
      </c>
      <c r="M520" s="47">
        <v>0</v>
      </c>
      <c r="N520" s="48">
        <v>841767.53987724171</v>
      </c>
      <c r="O520" s="48">
        <v>319146.66000000003</v>
      </c>
      <c r="P520" s="48">
        <v>400649.61</v>
      </c>
      <c r="Q520" s="48">
        <v>1042627.23</v>
      </c>
      <c r="R520" s="49">
        <v>0</v>
      </c>
      <c r="S520" s="49">
        <v>38571.660000000003</v>
      </c>
      <c r="T520" s="91">
        <v>0</v>
      </c>
      <c r="U520" s="91">
        <v>38571.659271708282</v>
      </c>
      <c r="V520" s="50">
        <f t="shared" si="32"/>
        <v>77143.319271708286</v>
      </c>
      <c r="W520" s="47">
        <v>31821.734531556122</v>
      </c>
      <c r="X520" s="47">
        <v>2221.0379553741905</v>
      </c>
      <c r="Y520" s="47">
        <v>711.46837480183171</v>
      </c>
      <c r="Z520" s="47">
        <v>31821.734530779762</v>
      </c>
      <c r="AA520" s="47">
        <v>2221.0379553741905</v>
      </c>
      <c r="AB520" s="47">
        <v>711.46837480183171</v>
      </c>
      <c r="AC520" s="50">
        <f t="shared" si="33"/>
        <v>69508.481722687924</v>
      </c>
      <c r="AD520" s="51">
        <f t="shared" si="34"/>
        <v>764624.22060553345</v>
      </c>
      <c r="AE520" s="51">
        <f t="shared" si="35"/>
        <v>973118.74827731203</v>
      </c>
    </row>
    <row r="521" spans="1:31" x14ac:dyDescent="0.25">
      <c r="A521" s="53">
        <v>518</v>
      </c>
      <c r="B521" s="42">
        <v>18629840000183</v>
      </c>
      <c r="C521" s="54" t="s">
        <v>1070</v>
      </c>
      <c r="D521" s="41" t="s">
        <v>892</v>
      </c>
      <c r="E521" s="41" t="str">
        <f>VLOOKUP(A521,'[1]Acordo início'!$A$3:$F$855,6,FALSE)</f>
        <v>S</v>
      </c>
      <c r="F521" s="44">
        <v>14095145.002939366</v>
      </c>
      <c r="G521" s="45">
        <v>25556184.66</v>
      </c>
      <c r="H521" s="46">
        <v>0</v>
      </c>
      <c r="I521" s="46">
        <v>0</v>
      </c>
      <c r="J521" s="46">
        <v>0</v>
      </c>
      <c r="K521" s="47">
        <v>0</v>
      </c>
      <c r="L521" s="47">
        <v>0</v>
      </c>
      <c r="M521" s="47">
        <v>0</v>
      </c>
      <c r="N521" s="48">
        <v>14095145.002939366</v>
      </c>
      <c r="O521" s="48">
        <v>0</v>
      </c>
      <c r="P521" s="48">
        <v>6350828.6600000001</v>
      </c>
      <c r="Q521" s="48">
        <v>25556184.66</v>
      </c>
      <c r="R521" s="49">
        <v>0</v>
      </c>
      <c r="S521" s="49">
        <v>645870.87</v>
      </c>
      <c r="T521" s="91">
        <v>0</v>
      </c>
      <c r="U521" s="91">
        <v>645870.86657913274</v>
      </c>
      <c r="V521" s="50">
        <f t="shared" si="32"/>
        <v>1291741.7365791327</v>
      </c>
      <c r="W521" s="47">
        <v>779993.1785848107</v>
      </c>
      <c r="X521" s="47">
        <v>54440.604199368507</v>
      </c>
      <c r="Y521" s="47">
        <v>17439.039301077122</v>
      </c>
      <c r="Z521" s="47">
        <v>779993.17856578121</v>
      </c>
      <c r="AA521" s="47">
        <v>54440.604199368507</v>
      </c>
      <c r="AB521" s="47">
        <v>17439.039301077122</v>
      </c>
      <c r="AC521" s="50">
        <f t="shared" si="33"/>
        <v>1703745.6441514832</v>
      </c>
      <c r="AD521" s="51">
        <f t="shared" si="34"/>
        <v>12803403.266360233</v>
      </c>
      <c r="AE521" s="51">
        <f t="shared" si="35"/>
        <v>23852439.015848517</v>
      </c>
    </row>
    <row r="522" spans="1:31" x14ac:dyDescent="0.25">
      <c r="A522" s="53">
        <v>519</v>
      </c>
      <c r="B522" s="42">
        <v>18334318000174</v>
      </c>
      <c r="C522" s="54" t="s">
        <v>518</v>
      </c>
      <c r="D522" s="41" t="s">
        <v>892</v>
      </c>
      <c r="E522" s="41" t="str">
        <f>VLOOKUP(A522,'[1]Acordo início'!$A$3:$F$855,6,FALSE)</f>
        <v>S</v>
      </c>
      <c r="F522" s="44">
        <v>309370.29131431296</v>
      </c>
      <c r="G522" s="45">
        <v>451233.71</v>
      </c>
      <c r="H522" s="46">
        <v>0</v>
      </c>
      <c r="I522" s="46">
        <v>0</v>
      </c>
      <c r="J522" s="46">
        <v>0</v>
      </c>
      <c r="K522" s="47">
        <v>0</v>
      </c>
      <c r="L522" s="47">
        <v>0</v>
      </c>
      <c r="M522" s="47">
        <v>0</v>
      </c>
      <c r="N522" s="48">
        <v>309370.29131431296</v>
      </c>
      <c r="O522" s="48">
        <v>127404.54999999999</v>
      </c>
      <c r="P522" s="48">
        <v>90816.41</v>
      </c>
      <c r="Q522" s="48">
        <v>451233.71</v>
      </c>
      <c r="R522" s="49">
        <v>0</v>
      </c>
      <c r="S522" s="49">
        <v>14176.03</v>
      </c>
      <c r="T522" s="91">
        <v>0</v>
      </c>
      <c r="U522" s="91">
        <v>14176.034237558073</v>
      </c>
      <c r="V522" s="50">
        <f t="shared" si="32"/>
        <v>28352.064237558072</v>
      </c>
      <c r="W522" s="47">
        <v>13771.978100988741</v>
      </c>
      <c r="X522" s="47">
        <v>961.23252026206785</v>
      </c>
      <c r="Y522" s="47">
        <v>307.91303558894111</v>
      </c>
      <c r="Z522" s="47">
        <v>13771.978100652746</v>
      </c>
      <c r="AA522" s="47">
        <v>961.23252026206785</v>
      </c>
      <c r="AB522" s="47">
        <v>307.91303558894111</v>
      </c>
      <c r="AC522" s="50">
        <f t="shared" si="33"/>
        <v>30082.247313343509</v>
      </c>
      <c r="AD522" s="51">
        <f t="shared" si="34"/>
        <v>281018.22707675491</v>
      </c>
      <c r="AE522" s="51">
        <f t="shared" si="35"/>
        <v>421151.46268665651</v>
      </c>
    </row>
    <row r="523" spans="1:31" x14ac:dyDescent="0.25">
      <c r="A523" s="53">
        <v>520</v>
      </c>
      <c r="B523" s="42">
        <v>18296681000142</v>
      </c>
      <c r="C523" s="54" t="s">
        <v>1071</v>
      </c>
      <c r="D523" s="41" t="s">
        <v>892</v>
      </c>
      <c r="E523" s="41" t="str">
        <f>VLOOKUP(A523,'[1]Acordo início'!$A$3:$F$855,6,FALSE)</f>
        <v>S</v>
      </c>
      <c r="F523" s="44">
        <v>1903457.6741848225</v>
      </c>
      <c r="G523" s="45">
        <v>3867009.67</v>
      </c>
      <c r="H523" s="46">
        <v>0</v>
      </c>
      <c r="I523" s="46">
        <v>0</v>
      </c>
      <c r="J523" s="46">
        <v>0</v>
      </c>
      <c r="K523" s="47">
        <v>0</v>
      </c>
      <c r="L523" s="47">
        <v>0</v>
      </c>
      <c r="M523" s="47">
        <v>0</v>
      </c>
      <c r="N523" s="48">
        <v>1903457.6741848225</v>
      </c>
      <c r="O523" s="48">
        <v>827399.21</v>
      </c>
      <c r="P523" s="48">
        <v>600797.67000000004</v>
      </c>
      <c r="Q523" s="48">
        <v>3867009.67</v>
      </c>
      <c r="R523" s="49">
        <v>0</v>
      </c>
      <c r="S523" s="49">
        <v>87220.66</v>
      </c>
      <c r="T523" s="91">
        <v>0</v>
      </c>
      <c r="U523" s="91">
        <v>87220.6605370912</v>
      </c>
      <c r="V523" s="50">
        <f t="shared" si="32"/>
        <v>174441.3205370912</v>
      </c>
      <c r="W523" s="47">
        <v>118023.92278545107</v>
      </c>
      <c r="X523" s="47">
        <v>8237.6280239749976</v>
      </c>
      <c r="Y523" s="47">
        <v>2638.7715744606053</v>
      </c>
      <c r="Z523" s="47">
        <v>118023.92278257165</v>
      </c>
      <c r="AA523" s="47">
        <v>8237.6280239749976</v>
      </c>
      <c r="AB523" s="47">
        <v>2638.7715744606053</v>
      </c>
      <c r="AC523" s="50">
        <f t="shared" si="33"/>
        <v>257800.64476489392</v>
      </c>
      <c r="AD523" s="51">
        <f t="shared" si="34"/>
        <v>1729016.3536477312</v>
      </c>
      <c r="AE523" s="51">
        <f t="shared" si="35"/>
        <v>3609209.0252351062</v>
      </c>
    </row>
    <row r="524" spans="1:31" x14ac:dyDescent="0.25">
      <c r="A524" s="53">
        <v>521</v>
      </c>
      <c r="B524" s="42">
        <v>23804149000129</v>
      </c>
      <c r="C524" s="54" t="s">
        <v>520</v>
      </c>
      <c r="D524" s="41" t="s">
        <v>894</v>
      </c>
      <c r="E524" s="41" t="str">
        <f>VLOOKUP(A524,'[1]Acordo início'!$A$3:$F$855,6,FALSE)</f>
        <v>S</v>
      </c>
      <c r="F524" s="44">
        <v>2995095.8444594368</v>
      </c>
      <c r="G524" s="45">
        <v>6892092.2999999998</v>
      </c>
      <c r="H524" s="46">
        <v>0</v>
      </c>
      <c r="I524" s="46">
        <v>0</v>
      </c>
      <c r="J524" s="46">
        <v>0</v>
      </c>
      <c r="K524" s="47">
        <v>0</v>
      </c>
      <c r="L524" s="47">
        <v>0</v>
      </c>
      <c r="M524" s="47">
        <v>0</v>
      </c>
      <c r="N524" s="48">
        <v>2995095.8444594368</v>
      </c>
      <c r="O524" s="48">
        <v>1282814.6299999999</v>
      </c>
      <c r="P524" s="48">
        <v>1455064.1900000002</v>
      </c>
      <c r="Q524" s="48">
        <v>6892092.2999999998</v>
      </c>
      <c r="R524" s="49">
        <v>0</v>
      </c>
      <c r="S524" s="49">
        <v>137241.95000000001</v>
      </c>
      <c r="T524" s="91">
        <v>0</v>
      </c>
      <c r="U524" s="91">
        <v>137241.94736167465</v>
      </c>
      <c r="V524" s="50">
        <f t="shared" si="32"/>
        <v>274483.8973616747</v>
      </c>
      <c r="W524" s="47">
        <v>210351.62532524302</v>
      </c>
      <c r="X524" s="47">
        <v>14681.756060742582</v>
      </c>
      <c r="Y524" s="47">
        <v>4703.028644106912</v>
      </c>
      <c r="Z524" s="47">
        <v>210351.62532011105</v>
      </c>
      <c r="AA524" s="47">
        <v>14681.756060742582</v>
      </c>
      <c r="AB524" s="47">
        <v>4703.028644106912</v>
      </c>
      <c r="AC524" s="50">
        <f t="shared" si="33"/>
        <v>459472.82005505305</v>
      </c>
      <c r="AD524" s="51">
        <f t="shared" si="34"/>
        <v>2720611.947097762</v>
      </c>
      <c r="AE524" s="51">
        <f t="shared" si="35"/>
        <v>6432619.4799449472</v>
      </c>
    </row>
    <row r="525" spans="1:31" x14ac:dyDescent="0.25">
      <c r="A525" s="53">
        <v>522</v>
      </c>
      <c r="B525" s="42">
        <v>18013326000119</v>
      </c>
      <c r="C525" s="54" t="s">
        <v>521</v>
      </c>
      <c r="D525" s="41" t="s">
        <v>892</v>
      </c>
      <c r="E525" s="41" t="str">
        <f>VLOOKUP(A525,'[1]Acordo início'!$A$3:$F$855,6,FALSE)</f>
        <v>S</v>
      </c>
      <c r="F525" s="44">
        <v>882633.79504209931</v>
      </c>
      <c r="G525" s="45">
        <v>3759255.77</v>
      </c>
      <c r="H525" s="46">
        <v>0</v>
      </c>
      <c r="I525" s="46">
        <v>0</v>
      </c>
      <c r="J525" s="46">
        <v>0</v>
      </c>
      <c r="K525" s="47">
        <v>0</v>
      </c>
      <c r="L525" s="47">
        <v>0</v>
      </c>
      <c r="M525" s="47">
        <v>0</v>
      </c>
      <c r="N525" s="48">
        <v>882633.79504209931</v>
      </c>
      <c r="O525" s="48">
        <v>374613.44</v>
      </c>
      <c r="P525" s="48">
        <v>436445.63999999996</v>
      </c>
      <c r="Q525" s="48">
        <v>3759255.77</v>
      </c>
      <c r="R525" s="49">
        <v>0</v>
      </c>
      <c r="S525" s="49">
        <v>40444.239999999998</v>
      </c>
      <c r="T525" s="91">
        <v>0</v>
      </c>
      <c r="U525" s="91">
        <v>40444.241897262422</v>
      </c>
      <c r="V525" s="50">
        <f t="shared" si="32"/>
        <v>80888.48189726242</v>
      </c>
      <c r="W525" s="47">
        <v>114735.19592087161</v>
      </c>
      <c r="X525" s="47">
        <v>8008.0871991702943</v>
      </c>
      <c r="Y525" s="47">
        <v>2565.242422390369</v>
      </c>
      <c r="Z525" s="47">
        <v>114735.19591807242</v>
      </c>
      <c r="AA525" s="47">
        <v>8008.0871991702943</v>
      </c>
      <c r="AB525" s="47">
        <v>2565.242422390369</v>
      </c>
      <c r="AC525" s="50">
        <f t="shared" si="33"/>
        <v>250617.05108206536</v>
      </c>
      <c r="AD525" s="51">
        <f t="shared" si="34"/>
        <v>801745.31314483692</v>
      </c>
      <c r="AE525" s="51">
        <f t="shared" si="35"/>
        <v>3508638.7189179347</v>
      </c>
    </row>
    <row r="526" spans="1:31" x14ac:dyDescent="0.25">
      <c r="A526" s="53">
        <v>523</v>
      </c>
      <c r="B526" s="42">
        <v>18567354000188</v>
      </c>
      <c r="C526" s="54" t="s">
        <v>522</v>
      </c>
      <c r="D526" s="41" t="s">
        <v>892</v>
      </c>
      <c r="E526" s="41" t="str">
        <f>VLOOKUP(A526,'[1]Acordo início'!$A$3:$F$855,6,FALSE)</f>
        <v>S</v>
      </c>
      <c r="F526" s="44">
        <v>268330.81627859187</v>
      </c>
      <c r="G526" s="45">
        <v>413303.42</v>
      </c>
      <c r="H526" s="46">
        <v>0</v>
      </c>
      <c r="I526" s="46">
        <v>0</v>
      </c>
      <c r="J526" s="46">
        <v>0</v>
      </c>
      <c r="K526" s="47">
        <v>0</v>
      </c>
      <c r="L526" s="47">
        <v>0</v>
      </c>
      <c r="M526" s="47">
        <v>0</v>
      </c>
      <c r="N526" s="48">
        <v>268330.81627859187</v>
      </c>
      <c r="O526" s="48">
        <v>116743.14</v>
      </c>
      <c r="P526" s="48">
        <v>69655.87</v>
      </c>
      <c r="Q526" s="48">
        <v>413303.42</v>
      </c>
      <c r="R526" s="49">
        <v>0</v>
      </c>
      <c r="S526" s="49">
        <v>12295.51</v>
      </c>
      <c r="T526" s="91">
        <v>0</v>
      </c>
      <c r="U526" s="91">
        <v>12295.514292587923</v>
      </c>
      <c r="V526" s="50">
        <f t="shared" si="32"/>
        <v>24591.024292587921</v>
      </c>
      <c r="W526" s="47">
        <v>12614.318412836374</v>
      </c>
      <c r="X526" s="47">
        <v>880.43220737392812</v>
      </c>
      <c r="Y526" s="47">
        <v>282.03015179809694</v>
      </c>
      <c r="Z526" s="47">
        <v>12614.318412528623</v>
      </c>
      <c r="AA526" s="47">
        <v>880.43220737392812</v>
      </c>
      <c r="AB526" s="47">
        <v>282.03015179809694</v>
      </c>
      <c r="AC526" s="50">
        <f t="shared" si="33"/>
        <v>27553.561543709046</v>
      </c>
      <c r="AD526" s="51">
        <f t="shared" si="34"/>
        <v>243739.79198600395</v>
      </c>
      <c r="AE526" s="51">
        <f t="shared" si="35"/>
        <v>385749.85845629091</v>
      </c>
    </row>
    <row r="527" spans="1:31" x14ac:dyDescent="0.25">
      <c r="A527" s="53">
        <v>524</v>
      </c>
      <c r="B527" s="42">
        <v>18404970000118</v>
      </c>
      <c r="C527" s="54" t="s">
        <v>1072</v>
      </c>
      <c r="D527" s="41" t="s">
        <v>892</v>
      </c>
      <c r="E527" s="41" t="str">
        <f>VLOOKUP(A527,'[1]Acordo início'!$A$3:$F$855,6,FALSE)</f>
        <v>S</v>
      </c>
      <c r="F527" s="44">
        <v>450773.45423790475</v>
      </c>
      <c r="G527" s="45">
        <v>1939114.65</v>
      </c>
      <c r="H527" s="46">
        <v>0</v>
      </c>
      <c r="I527" s="46">
        <v>0</v>
      </c>
      <c r="J527" s="46">
        <v>0</v>
      </c>
      <c r="K527" s="47">
        <v>0</v>
      </c>
      <c r="L527" s="47">
        <v>0</v>
      </c>
      <c r="M527" s="47">
        <v>0</v>
      </c>
      <c r="N527" s="48">
        <v>450773.45423790475</v>
      </c>
      <c r="O527" s="48">
        <v>181393.26</v>
      </c>
      <c r="P527" s="48">
        <v>86147.789999999979</v>
      </c>
      <c r="Q527" s="48">
        <v>1939114.65</v>
      </c>
      <c r="R527" s="49">
        <v>0</v>
      </c>
      <c r="S527" s="49">
        <v>20655.439999999999</v>
      </c>
      <c r="T527" s="91">
        <v>0</v>
      </c>
      <c r="U527" s="91">
        <v>20655.44139196799</v>
      </c>
      <c r="V527" s="50">
        <f t="shared" si="32"/>
        <v>41310.881391967989</v>
      </c>
      <c r="W527" s="47">
        <v>59183.176820088789</v>
      </c>
      <c r="X527" s="47">
        <v>4130.7642079248799</v>
      </c>
      <c r="Y527" s="47">
        <v>1323.2138111780964</v>
      </c>
      <c r="Z527" s="47">
        <v>59183.176818644897</v>
      </c>
      <c r="AA527" s="47">
        <v>4130.7642079248799</v>
      </c>
      <c r="AB527" s="47">
        <v>1323.2138111780964</v>
      </c>
      <c r="AC527" s="50">
        <f t="shared" si="33"/>
        <v>129274.30967693962</v>
      </c>
      <c r="AD527" s="51">
        <f t="shared" si="34"/>
        <v>409462.57284593675</v>
      </c>
      <c r="AE527" s="51">
        <f t="shared" si="35"/>
        <v>1809840.3403230603</v>
      </c>
    </row>
    <row r="528" spans="1:31" x14ac:dyDescent="0.25">
      <c r="A528" s="53">
        <v>525</v>
      </c>
      <c r="B528" s="42">
        <v>18675983000121</v>
      </c>
      <c r="C528" s="54" t="s">
        <v>524</v>
      </c>
      <c r="D528" s="41" t="s">
        <v>892</v>
      </c>
      <c r="E528" s="41" t="str">
        <f>VLOOKUP(A528,'[1]Acordo início'!$A$3:$F$855,6,FALSE)</f>
        <v>S</v>
      </c>
      <c r="F528" s="44">
        <v>20693275.139465734</v>
      </c>
      <c r="G528" s="45">
        <v>19012128.359999999</v>
      </c>
      <c r="H528" s="46">
        <v>0</v>
      </c>
      <c r="I528" s="46">
        <v>0</v>
      </c>
      <c r="J528" s="46">
        <v>0</v>
      </c>
      <c r="K528" s="47">
        <v>0</v>
      </c>
      <c r="L528" s="47">
        <v>0</v>
      </c>
      <c r="M528" s="47">
        <v>0</v>
      </c>
      <c r="N528" s="48">
        <v>20693275.139465734</v>
      </c>
      <c r="O528" s="48">
        <v>9083911.9199999981</v>
      </c>
      <c r="P528" s="48">
        <v>4934571.8100000005</v>
      </c>
      <c r="Q528" s="48">
        <v>19012128.359999999</v>
      </c>
      <c r="R528" s="49">
        <v>0</v>
      </c>
      <c r="S528" s="49">
        <v>948211.85</v>
      </c>
      <c r="T528" s="91">
        <v>0</v>
      </c>
      <c r="U528" s="91">
        <v>948211.85194618534</v>
      </c>
      <c r="V528" s="50">
        <f t="shared" si="32"/>
        <v>1896423.7019461854</v>
      </c>
      <c r="W528" s="47">
        <v>580263.8627515285</v>
      </c>
      <c r="X528" s="47">
        <v>40500.24557979875</v>
      </c>
      <c r="Y528" s="47">
        <v>12973.50359637592</v>
      </c>
      <c r="Z528" s="47">
        <v>580263.86273737182</v>
      </c>
      <c r="AA528" s="47">
        <v>40500.24557979875</v>
      </c>
      <c r="AB528" s="47">
        <v>12973.50359637592</v>
      </c>
      <c r="AC528" s="50">
        <f t="shared" si="33"/>
        <v>1267475.2238412497</v>
      </c>
      <c r="AD528" s="51">
        <f t="shared" si="34"/>
        <v>18796851.43751955</v>
      </c>
      <c r="AE528" s="51">
        <f t="shared" si="35"/>
        <v>17744653.136158749</v>
      </c>
    </row>
    <row r="529" spans="1:31" x14ac:dyDescent="0.25">
      <c r="A529" s="53">
        <v>526</v>
      </c>
      <c r="B529" s="42">
        <v>18667212000192</v>
      </c>
      <c r="C529" s="54" t="s">
        <v>525</v>
      </c>
      <c r="D529" s="41" t="s">
        <v>892</v>
      </c>
      <c r="E529" s="41" t="str">
        <f>VLOOKUP(A529,'[1]Acordo início'!$A$3:$F$855,6,FALSE)</f>
        <v>S</v>
      </c>
      <c r="F529" s="44">
        <v>715028.4861762668</v>
      </c>
      <c r="G529" s="45">
        <v>764300.94</v>
      </c>
      <c r="H529" s="46">
        <v>0</v>
      </c>
      <c r="I529" s="46">
        <v>0</v>
      </c>
      <c r="J529" s="46">
        <v>0</v>
      </c>
      <c r="K529" s="47">
        <v>0</v>
      </c>
      <c r="L529" s="47">
        <v>0</v>
      </c>
      <c r="M529" s="47">
        <v>0</v>
      </c>
      <c r="N529" s="48">
        <v>715028.4861762668</v>
      </c>
      <c r="O529" s="48">
        <v>322082.18</v>
      </c>
      <c r="P529" s="48">
        <v>99906.549999999988</v>
      </c>
      <c r="Q529" s="48">
        <v>764300.94</v>
      </c>
      <c r="R529" s="49">
        <v>0</v>
      </c>
      <c r="S529" s="49">
        <v>32764.19</v>
      </c>
      <c r="T529" s="91">
        <v>0</v>
      </c>
      <c r="U529" s="91">
        <v>32764.194188788049</v>
      </c>
      <c r="V529" s="50">
        <f t="shared" si="32"/>
        <v>65528.384188788048</v>
      </c>
      <c r="W529" s="47">
        <v>23327.015793449518</v>
      </c>
      <c r="X529" s="47">
        <v>1628.1383848352716</v>
      </c>
      <c r="Y529" s="47">
        <v>521.54397803439292</v>
      </c>
      <c r="Z529" s="47">
        <v>23327.015792880404</v>
      </c>
      <c r="AA529" s="47">
        <v>1628.1383848352716</v>
      </c>
      <c r="AB529" s="47">
        <v>521.54397803439292</v>
      </c>
      <c r="AC529" s="50">
        <f t="shared" si="33"/>
        <v>50953.39631206925</v>
      </c>
      <c r="AD529" s="51">
        <f t="shared" si="34"/>
        <v>649500.10198747879</v>
      </c>
      <c r="AE529" s="51">
        <f t="shared" si="35"/>
        <v>713347.54368793068</v>
      </c>
    </row>
    <row r="530" spans="1:31" x14ac:dyDescent="0.25">
      <c r="A530" s="53">
        <v>527</v>
      </c>
      <c r="B530" s="42">
        <v>18557538000167</v>
      </c>
      <c r="C530" s="54" t="s">
        <v>526</v>
      </c>
      <c r="D530" s="41" t="s">
        <v>892</v>
      </c>
      <c r="E530" s="41" t="str">
        <f>VLOOKUP(A530,'[1]Acordo início'!$A$3:$F$855,6,FALSE)</f>
        <v>S</v>
      </c>
      <c r="F530" s="44">
        <v>605254.71216404322</v>
      </c>
      <c r="G530" s="45">
        <v>974569.13</v>
      </c>
      <c r="H530" s="46">
        <v>0</v>
      </c>
      <c r="I530" s="46">
        <v>0</v>
      </c>
      <c r="J530" s="46">
        <v>0</v>
      </c>
      <c r="K530" s="47">
        <v>0</v>
      </c>
      <c r="L530" s="47">
        <v>0</v>
      </c>
      <c r="M530" s="47">
        <v>0</v>
      </c>
      <c r="N530" s="48">
        <v>605254.71216404322</v>
      </c>
      <c r="O530" s="48">
        <v>249116.09</v>
      </c>
      <c r="P530" s="48">
        <v>166230.66000000003</v>
      </c>
      <c r="Q530" s="48">
        <v>974569.13</v>
      </c>
      <c r="R530" s="49">
        <v>0</v>
      </c>
      <c r="S530" s="49">
        <v>27734.12</v>
      </c>
      <c r="T530" s="91">
        <v>0</v>
      </c>
      <c r="U530" s="91">
        <v>27734.115921827935</v>
      </c>
      <c r="V530" s="50">
        <f t="shared" si="32"/>
        <v>55468.235921827931</v>
      </c>
      <c r="W530" s="47">
        <v>29744.552431033899</v>
      </c>
      <c r="X530" s="47">
        <v>2076.0584200534886</v>
      </c>
      <c r="Y530" s="47">
        <v>665.02686572065682</v>
      </c>
      <c r="Z530" s="47">
        <v>29744.552430308217</v>
      </c>
      <c r="AA530" s="47">
        <v>2076.0584200534886</v>
      </c>
      <c r="AB530" s="47">
        <v>665.02686572065682</v>
      </c>
      <c r="AC530" s="50">
        <f t="shared" si="33"/>
        <v>64971.275432890405</v>
      </c>
      <c r="AD530" s="51">
        <f t="shared" si="34"/>
        <v>549786.47624221526</v>
      </c>
      <c r="AE530" s="51">
        <f t="shared" si="35"/>
        <v>909597.85456710961</v>
      </c>
    </row>
    <row r="531" spans="1:31" x14ac:dyDescent="0.25">
      <c r="A531" s="53">
        <v>528</v>
      </c>
      <c r="B531" s="42">
        <v>18260505000150</v>
      </c>
      <c r="C531" s="54" t="s">
        <v>527</v>
      </c>
      <c r="D531" s="41" t="s">
        <v>892</v>
      </c>
      <c r="E531" s="41" t="str">
        <f>VLOOKUP(A531,'[1]Acordo início'!$A$3:$F$855,6,FALSE)</f>
        <v>S</v>
      </c>
      <c r="F531" s="44">
        <v>9.7743439255282283E-4</v>
      </c>
      <c r="G531" s="45">
        <v>2921998.82</v>
      </c>
      <c r="H531" s="46">
        <v>0</v>
      </c>
      <c r="I531" s="46">
        <v>0</v>
      </c>
      <c r="J531" s="46">
        <v>0</v>
      </c>
      <c r="K531" s="47">
        <v>0</v>
      </c>
      <c r="L531" s="47">
        <v>0</v>
      </c>
      <c r="M531" s="47">
        <v>0</v>
      </c>
      <c r="N531" s="48">
        <v>9.7743439255282283E-4</v>
      </c>
      <c r="O531" s="48">
        <v>0</v>
      </c>
      <c r="P531" s="48">
        <v>645140.87000000011</v>
      </c>
      <c r="Q531" s="48">
        <v>2921998.82</v>
      </c>
      <c r="R531" s="49">
        <v>0</v>
      </c>
      <c r="S531" s="49">
        <v>0</v>
      </c>
      <c r="T531" s="91">
        <v>0</v>
      </c>
      <c r="U531" s="91">
        <v>4.4788215943198245E-5</v>
      </c>
      <c r="V531" s="50">
        <f t="shared" si="32"/>
        <v>4.4788215943198245E-5</v>
      </c>
      <c r="W531" s="47">
        <v>89181.510503629703</v>
      </c>
      <c r="X531" s="47">
        <v>6224.5356094508743</v>
      </c>
      <c r="Y531" s="47">
        <v>1993.9147024644333</v>
      </c>
      <c r="Z531" s="47">
        <v>89181.510501453929</v>
      </c>
      <c r="AA531" s="47">
        <v>6224.5356094508743</v>
      </c>
      <c r="AB531" s="47">
        <v>1993.9147024644333</v>
      </c>
      <c r="AC531" s="50">
        <f t="shared" si="33"/>
        <v>194799.92162891422</v>
      </c>
      <c r="AD531" s="51">
        <f t="shared" si="34"/>
        <v>9.3264617660962458E-4</v>
      </c>
      <c r="AE531" s="51">
        <f t="shared" si="35"/>
        <v>2727198.8983710855</v>
      </c>
    </row>
    <row r="532" spans="1:31" x14ac:dyDescent="0.25">
      <c r="A532" s="53">
        <v>529</v>
      </c>
      <c r="B532" s="42">
        <v>18241356000182</v>
      </c>
      <c r="C532" s="54" t="s">
        <v>1073</v>
      </c>
      <c r="D532" s="41" t="s">
        <v>892</v>
      </c>
      <c r="E532" s="41" t="str">
        <f>VLOOKUP(A532,'[1]Acordo início'!$A$3:$F$855,6,FALSE)</f>
        <v>S</v>
      </c>
      <c r="F532" s="44">
        <v>542124.92674990103</v>
      </c>
      <c r="G532" s="45">
        <v>757352.75</v>
      </c>
      <c r="H532" s="46">
        <v>0</v>
      </c>
      <c r="I532" s="46">
        <v>0</v>
      </c>
      <c r="J532" s="46">
        <v>0</v>
      </c>
      <c r="K532" s="47">
        <v>0</v>
      </c>
      <c r="L532" s="47">
        <v>0</v>
      </c>
      <c r="M532" s="47">
        <v>0</v>
      </c>
      <c r="N532" s="48">
        <v>542124.92674990103</v>
      </c>
      <c r="O532" s="48">
        <v>213313.06</v>
      </c>
      <c r="P532" s="48">
        <v>167568.04</v>
      </c>
      <c r="Q532" s="48">
        <v>757352.75</v>
      </c>
      <c r="R532" s="49">
        <v>0</v>
      </c>
      <c r="S532" s="49">
        <v>24841.37</v>
      </c>
      <c r="T532" s="91">
        <v>0</v>
      </c>
      <c r="U532" s="91">
        <v>24841.368865739907</v>
      </c>
      <c r="V532" s="50">
        <f t="shared" si="32"/>
        <v>49682.738865739906</v>
      </c>
      <c r="W532" s="47">
        <v>23114.951912403008</v>
      </c>
      <c r="X532" s="47">
        <v>1613.33711973449</v>
      </c>
      <c r="Y532" s="47">
        <v>516.80266688264817</v>
      </c>
      <c r="Z532" s="47">
        <v>23114.951911839071</v>
      </c>
      <c r="AA532" s="47">
        <v>1613.33711973449</v>
      </c>
      <c r="AB532" s="47">
        <v>516.80266688264817</v>
      </c>
      <c r="AC532" s="50">
        <f t="shared" si="33"/>
        <v>50490.183397476358</v>
      </c>
      <c r="AD532" s="51">
        <f t="shared" si="34"/>
        <v>492442.18788416113</v>
      </c>
      <c r="AE532" s="51">
        <f t="shared" si="35"/>
        <v>706862.56660252367</v>
      </c>
    </row>
    <row r="533" spans="1:31" x14ac:dyDescent="0.25">
      <c r="A533" s="53">
        <v>530</v>
      </c>
      <c r="B533" s="42">
        <v>18585570000156</v>
      </c>
      <c r="C533" s="54" t="s">
        <v>529</v>
      </c>
      <c r="D533" s="41" t="s">
        <v>892</v>
      </c>
      <c r="E533" s="41" t="str">
        <f>VLOOKUP(A533,'[1]Acordo início'!$A$3:$F$855,6,FALSE)</f>
        <v>S</v>
      </c>
      <c r="F533" s="44">
        <v>0</v>
      </c>
      <c r="G533" s="45">
        <v>473843.81</v>
      </c>
      <c r="H533" s="46">
        <v>0</v>
      </c>
      <c r="I533" s="46">
        <v>0</v>
      </c>
      <c r="J533" s="46">
        <v>0</v>
      </c>
      <c r="K533" s="47">
        <v>0</v>
      </c>
      <c r="L533" s="47">
        <v>0</v>
      </c>
      <c r="M533" s="47">
        <v>0</v>
      </c>
      <c r="N533" s="48">
        <v>0</v>
      </c>
      <c r="O533" s="48">
        <v>0</v>
      </c>
      <c r="P533" s="48">
        <v>74639.08</v>
      </c>
      <c r="Q533" s="48">
        <v>473843.81</v>
      </c>
      <c r="R533" s="49">
        <v>0</v>
      </c>
      <c r="S533" s="49">
        <v>0</v>
      </c>
      <c r="T533" s="91">
        <v>0</v>
      </c>
      <c r="U533" s="91">
        <v>0</v>
      </c>
      <c r="V533" s="50">
        <f t="shared" si="32"/>
        <v>0</v>
      </c>
      <c r="W533" s="47">
        <v>14462.054519447543</v>
      </c>
      <c r="X533" s="47">
        <v>1009.3972711805255</v>
      </c>
      <c r="Y533" s="47">
        <v>323.34172152191826</v>
      </c>
      <c r="Z533" s="47">
        <v>14462.05451909471</v>
      </c>
      <c r="AA533" s="47">
        <v>1009.3972711805255</v>
      </c>
      <c r="AB533" s="47">
        <v>323.34172152191826</v>
      </c>
      <c r="AC533" s="50">
        <f t="shared" si="33"/>
        <v>31589.587023947144</v>
      </c>
      <c r="AD533" s="51">
        <f t="shared" si="34"/>
        <v>0</v>
      </c>
      <c r="AE533" s="51">
        <f t="shared" si="35"/>
        <v>442254.22297605284</v>
      </c>
    </row>
    <row r="534" spans="1:31" x14ac:dyDescent="0.25">
      <c r="A534" s="53">
        <v>531</v>
      </c>
      <c r="B534" s="42">
        <v>23515695000140</v>
      </c>
      <c r="C534" s="54" t="s">
        <v>1074</v>
      </c>
      <c r="D534" s="41" t="s">
        <v>892</v>
      </c>
      <c r="E534" s="41" t="str">
        <f>VLOOKUP(A534,'[1]Acordo início'!$A$3:$F$855,6,FALSE)</f>
        <v>S</v>
      </c>
      <c r="F534" s="44">
        <v>290015.7664659766</v>
      </c>
      <c r="G534" s="45">
        <v>346669.14</v>
      </c>
      <c r="H534" s="46">
        <v>0</v>
      </c>
      <c r="I534" s="46">
        <v>0</v>
      </c>
      <c r="J534" s="46">
        <v>0</v>
      </c>
      <c r="K534" s="47">
        <v>0</v>
      </c>
      <c r="L534" s="47">
        <v>0</v>
      </c>
      <c r="M534" s="47">
        <v>0</v>
      </c>
      <c r="N534" s="48">
        <v>290015.7664659766</v>
      </c>
      <c r="O534" s="48">
        <v>117511.49</v>
      </c>
      <c r="P534" s="48">
        <v>41101.719999999994</v>
      </c>
      <c r="Q534" s="48">
        <v>346669.14</v>
      </c>
      <c r="R534" s="49">
        <v>0</v>
      </c>
      <c r="S534" s="49">
        <v>13289.17</v>
      </c>
      <c r="T534" s="91">
        <v>0</v>
      </c>
      <c r="U534" s="91">
        <v>13289.166898952082</v>
      </c>
      <c r="V534" s="50">
        <f t="shared" si="32"/>
        <v>26578.336898952082</v>
      </c>
      <c r="W534" s="47">
        <v>10580.59197020749</v>
      </c>
      <c r="X534" s="47">
        <v>738.48571431121957</v>
      </c>
      <c r="Y534" s="47">
        <v>236.56022163153645</v>
      </c>
      <c r="Z534" s="47">
        <v>10580.591969949355</v>
      </c>
      <c r="AA534" s="47">
        <v>738.48571431121957</v>
      </c>
      <c r="AB534" s="47">
        <v>236.56022163153645</v>
      </c>
      <c r="AC534" s="50">
        <f t="shared" si="33"/>
        <v>23111.275812042357</v>
      </c>
      <c r="AD534" s="51">
        <f t="shared" si="34"/>
        <v>263437.42956702452</v>
      </c>
      <c r="AE534" s="51">
        <f t="shared" si="35"/>
        <v>323557.86418795766</v>
      </c>
    </row>
    <row r="535" spans="1:31" x14ac:dyDescent="0.25">
      <c r="A535" s="53">
        <v>532</v>
      </c>
      <c r="B535" s="42">
        <v>17695057000155</v>
      </c>
      <c r="C535" s="54" t="s">
        <v>531</v>
      </c>
      <c r="D535" s="41" t="s">
        <v>894</v>
      </c>
      <c r="E535" s="41" t="str">
        <f>VLOOKUP(A535,'[1]Acordo início'!$A$3:$F$855,6,FALSE)</f>
        <v>S</v>
      </c>
      <c r="F535" s="44">
        <v>0</v>
      </c>
      <c r="G535" s="45">
        <v>514621.71</v>
      </c>
      <c r="H535" s="46">
        <v>0</v>
      </c>
      <c r="I535" s="46">
        <v>0</v>
      </c>
      <c r="J535" s="46">
        <v>0</v>
      </c>
      <c r="K535" s="47">
        <v>0</v>
      </c>
      <c r="L535" s="47">
        <v>0</v>
      </c>
      <c r="M535" s="47">
        <v>0</v>
      </c>
      <c r="N535" s="48">
        <v>0</v>
      </c>
      <c r="O535" s="48">
        <v>0</v>
      </c>
      <c r="P535" s="48">
        <v>26498.76</v>
      </c>
      <c r="Q535" s="48">
        <v>514621.71</v>
      </c>
      <c r="R535" s="49">
        <v>0</v>
      </c>
      <c r="S535" s="49">
        <v>0</v>
      </c>
      <c r="T535" s="91">
        <v>0</v>
      </c>
      <c r="U535" s="91">
        <v>0</v>
      </c>
      <c r="V535" s="50">
        <f t="shared" si="32"/>
        <v>0</v>
      </c>
      <c r="W535" s="47">
        <v>15706.625523386583</v>
      </c>
      <c r="X535" s="47">
        <v>1096.2636685846521</v>
      </c>
      <c r="Y535" s="47">
        <v>351.1677631419912</v>
      </c>
      <c r="Z535" s="47">
        <v>15706.625523003389</v>
      </c>
      <c r="AA535" s="47">
        <v>1096.2636685846521</v>
      </c>
      <c r="AB535" s="47">
        <v>351.1677631419912</v>
      </c>
      <c r="AC535" s="50">
        <f t="shared" si="33"/>
        <v>34308.113909843261</v>
      </c>
      <c r="AD535" s="51">
        <f t="shared" si="34"/>
        <v>0</v>
      </c>
      <c r="AE535" s="51">
        <f t="shared" si="35"/>
        <v>480313.59609015676</v>
      </c>
    </row>
    <row r="536" spans="1:31" x14ac:dyDescent="0.25">
      <c r="A536" s="53">
        <v>533</v>
      </c>
      <c r="B536" s="42">
        <v>17754185000122</v>
      </c>
      <c r="C536" s="54" t="s">
        <v>532</v>
      </c>
      <c r="D536" s="41" t="s">
        <v>892</v>
      </c>
      <c r="E536" s="41" t="str">
        <f>VLOOKUP(A536,'[1]Acordo início'!$A$3:$F$855,6,FALSE)</f>
        <v>S</v>
      </c>
      <c r="F536" s="44">
        <v>173064.94652233037</v>
      </c>
      <c r="G536" s="45">
        <v>662356.18000000005</v>
      </c>
      <c r="H536" s="46">
        <v>0</v>
      </c>
      <c r="I536" s="46">
        <v>0</v>
      </c>
      <c r="J536" s="46">
        <v>0</v>
      </c>
      <c r="K536" s="47">
        <v>0</v>
      </c>
      <c r="L536" s="47">
        <v>0</v>
      </c>
      <c r="M536" s="47">
        <v>0</v>
      </c>
      <c r="N536" s="48">
        <v>173064.94652233037</v>
      </c>
      <c r="O536" s="48">
        <v>96211.56</v>
      </c>
      <c r="P536" s="48">
        <v>15939.030000000002</v>
      </c>
      <c r="Q536" s="48">
        <v>662356.18000000005</v>
      </c>
      <c r="R536" s="49">
        <v>0</v>
      </c>
      <c r="S536" s="49">
        <v>7930.22</v>
      </c>
      <c r="T536" s="91">
        <v>0</v>
      </c>
      <c r="U536" s="91">
        <v>7930.2204384232264</v>
      </c>
      <c r="V536" s="50">
        <f t="shared" si="32"/>
        <v>15860.440438423226</v>
      </c>
      <c r="W536" s="47">
        <v>20215.588133309124</v>
      </c>
      <c r="X536" s="47">
        <v>1410.9723808350809</v>
      </c>
      <c r="Y536" s="47">
        <v>451.97887062397359</v>
      </c>
      <c r="Z536" s="47">
        <v>20215.588132815923</v>
      </c>
      <c r="AA536" s="47">
        <v>1410.9723808350809</v>
      </c>
      <c r="AB536" s="47">
        <v>451.97887062397359</v>
      </c>
      <c r="AC536" s="50">
        <f t="shared" si="33"/>
        <v>44157.078769043153</v>
      </c>
      <c r="AD536" s="51">
        <f t="shared" si="34"/>
        <v>157204.50608390715</v>
      </c>
      <c r="AE536" s="51">
        <f t="shared" si="35"/>
        <v>618199.10123095685</v>
      </c>
    </row>
    <row r="537" spans="1:31" x14ac:dyDescent="0.25">
      <c r="A537" s="53">
        <v>534</v>
      </c>
      <c r="B537" s="42">
        <v>18602060000140</v>
      </c>
      <c r="C537" s="54" t="s">
        <v>1075</v>
      </c>
      <c r="D537" s="41" t="s">
        <v>892</v>
      </c>
      <c r="E537" s="41" t="str">
        <f>VLOOKUP(A537,'[1]Acordo início'!$A$3:$F$855,6,FALSE)</f>
        <v>S</v>
      </c>
      <c r="F537" s="44">
        <v>1710298.611269901</v>
      </c>
      <c r="G537" s="45">
        <v>2640312.35</v>
      </c>
      <c r="H537" s="46">
        <v>0</v>
      </c>
      <c r="I537" s="46">
        <v>0</v>
      </c>
      <c r="J537" s="46">
        <v>0</v>
      </c>
      <c r="K537" s="47">
        <v>0</v>
      </c>
      <c r="L537" s="47">
        <v>0</v>
      </c>
      <c r="M537" s="47">
        <v>0</v>
      </c>
      <c r="N537" s="48">
        <v>1710298.611269901</v>
      </c>
      <c r="O537" s="48">
        <v>717849.13</v>
      </c>
      <c r="P537" s="48">
        <v>326977.49999999994</v>
      </c>
      <c r="Q537" s="48">
        <v>2640312.35</v>
      </c>
      <c r="R537" s="49">
        <v>0</v>
      </c>
      <c r="S537" s="49">
        <v>78369.679999999993</v>
      </c>
      <c r="T537" s="91">
        <v>0</v>
      </c>
      <c r="U537" s="91">
        <v>78369.683031967463</v>
      </c>
      <c r="V537" s="50">
        <f t="shared" si="32"/>
        <v>156739.36303196746</v>
      </c>
      <c r="W537" s="47">
        <v>80584.236322719138</v>
      </c>
      <c r="X537" s="47">
        <v>5624.4780528891652</v>
      </c>
      <c r="Y537" s="47">
        <v>1801.697377442362</v>
      </c>
      <c r="Z537" s="47">
        <v>80584.236320753116</v>
      </c>
      <c r="AA537" s="47">
        <v>5624.4780528891652</v>
      </c>
      <c r="AB537" s="47">
        <v>1801.697377442362</v>
      </c>
      <c r="AC537" s="50">
        <f t="shared" si="33"/>
        <v>176020.82350413533</v>
      </c>
      <c r="AD537" s="51">
        <f t="shared" si="34"/>
        <v>1553559.2482379335</v>
      </c>
      <c r="AE537" s="51">
        <f t="shared" si="35"/>
        <v>2464291.5264958646</v>
      </c>
    </row>
    <row r="538" spans="1:31" x14ac:dyDescent="0.25">
      <c r="A538" s="53">
        <v>535</v>
      </c>
      <c r="B538" s="42">
        <v>18392506000159</v>
      </c>
      <c r="C538" s="54" t="s">
        <v>1076</v>
      </c>
      <c r="D538" s="41" t="s">
        <v>894</v>
      </c>
      <c r="E538" s="41" t="str">
        <f>VLOOKUP(A538,'[1]Acordo início'!$A$3:$F$855,6,FALSE)</f>
        <v>S</v>
      </c>
      <c r="F538" s="44">
        <v>340220.11777935911</v>
      </c>
      <c r="G538" s="45">
        <v>629950.28</v>
      </c>
      <c r="H538" s="46">
        <v>0</v>
      </c>
      <c r="I538" s="46">
        <v>0</v>
      </c>
      <c r="J538" s="46">
        <v>0</v>
      </c>
      <c r="K538" s="47">
        <v>0</v>
      </c>
      <c r="L538" s="47">
        <v>0</v>
      </c>
      <c r="M538" s="47">
        <v>0</v>
      </c>
      <c r="N538" s="48">
        <v>340220.11777935911</v>
      </c>
      <c r="O538" s="48">
        <v>147486.71</v>
      </c>
      <c r="P538" s="48">
        <v>136498.37999999998</v>
      </c>
      <c r="Q538" s="48">
        <v>629950.28</v>
      </c>
      <c r="R538" s="49">
        <v>0</v>
      </c>
      <c r="S538" s="49">
        <v>15589.64</v>
      </c>
      <c r="T538" s="91">
        <v>0</v>
      </c>
      <c r="U538" s="91">
        <v>15589.64184135641</v>
      </c>
      <c r="V538" s="50">
        <f t="shared" si="32"/>
        <v>31179.281841356409</v>
      </c>
      <c r="W538" s="47">
        <v>19226.536668309931</v>
      </c>
      <c r="X538" s="47">
        <v>1341.9402907897295</v>
      </c>
      <c r="Y538" s="47">
        <v>429.86571907025984</v>
      </c>
      <c r="Z538" s="47">
        <v>19226.536667840861</v>
      </c>
      <c r="AA538" s="47">
        <v>1341.9402907897295</v>
      </c>
      <c r="AB538" s="47">
        <v>429.86571907025984</v>
      </c>
      <c r="AC538" s="50">
        <f t="shared" si="33"/>
        <v>41996.685355870773</v>
      </c>
      <c r="AD538" s="51">
        <f t="shared" si="34"/>
        <v>309040.83593800268</v>
      </c>
      <c r="AE538" s="51">
        <f t="shared" si="35"/>
        <v>587953.59464412928</v>
      </c>
    </row>
    <row r="539" spans="1:31" x14ac:dyDescent="0.25">
      <c r="A539" s="53">
        <v>536</v>
      </c>
      <c r="B539" s="42">
        <v>18314625000193</v>
      </c>
      <c r="C539" s="54" t="s">
        <v>1077</v>
      </c>
      <c r="D539" s="41" t="s">
        <v>892</v>
      </c>
      <c r="E539" s="41" t="str">
        <f>VLOOKUP(A539,'[1]Acordo início'!$A$3:$F$855,6,FALSE)</f>
        <v>S</v>
      </c>
      <c r="F539" s="44">
        <v>560392.75639836513</v>
      </c>
      <c r="G539" s="45">
        <v>1391004.94</v>
      </c>
      <c r="H539" s="46">
        <v>0</v>
      </c>
      <c r="I539" s="46">
        <v>0</v>
      </c>
      <c r="J539" s="46">
        <v>0</v>
      </c>
      <c r="K539" s="47">
        <v>0</v>
      </c>
      <c r="L539" s="47">
        <v>0</v>
      </c>
      <c r="M539" s="47">
        <v>0</v>
      </c>
      <c r="N539" s="48">
        <v>560392.75639836513</v>
      </c>
      <c r="O539" s="48">
        <v>228200.09000000003</v>
      </c>
      <c r="P539" s="48">
        <v>89622.470000000016</v>
      </c>
      <c r="Q539" s="48">
        <v>1391004.94</v>
      </c>
      <c r="R539" s="49">
        <v>0</v>
      </c>
      <c r="S539" s="49">
        <v>25678.44</v>
      </c>
      <c r="T539" s="91">
        <v>0</v>
      </c>
      <c r="U539" s="91">
        <v>25678.441415409536</v>
      </c>
      <c r="V539" s="50">
        <f t="shared" si="32"/>
        <v>51356.881415409531</v>
      </c>
      <c r="W539" s="47">
        <v>42454.473441528404</v>
      </c>
      <c r="X539" s="47">
        <v>2963.1633308848764</v>
      </c>
      <c r="Y539" s="47">
        <v>949.19449449114234</v>
      </c>
      <c r="Z539" s="47">
        <v>42454.473440492642</v>
      </c>
      <c r="AA539" s="47">
        <v>2963.1633308848764</v>
      </c>
      <c r="AB539" s="47">
        <v>949.19449449114234</v>
      </c>
      <c r="AC539" s="50">
        <f t="shared" si="33"/>
        <v>92733.662532773087</v>
      </c>
      <c r="AD539" s="51">
        <f t="shared" si="34"/>
        <v>509035.87498295563</v>
      </c>
      <c r="AE539" s="51">
        <f t="shared" si="35"/>
        <v>1298271.2774672268</v>
      </c>
    </row>
    <row r="540" spans="1:31" x14ac:dyDescent="0.25">
      <c r="A540" s="53">
        <v>537</v>
      </c>
      <c r="B540" s="42">
        <v>18296699000144</v>
      </c>
      <c r="C540" s="54" t="s">
        <v>536</v>
      </c>
      <c r="D540" s="41" t="s">
        <v>892</v>
      </c>
      <c r="E540" s="41" t="str">
        <f>VLOOKUP(A540,'[1]Acordo início'!$A$3:$F$855,6,FALSE)</f>
        <v>S</v>
      </c>
      <c r="F540" s="44">
        <v>325084.28673511883</v>
      </c>
      <c r="G540" s="45">
        <v>695844.18</v>
      </c>
      <c r="H540" s="46">
        <v>0</v>
      </c>
      <c r="I540" s="46">
        <v>0</v>
      </c>
      <c r="J540" s="46">
        <v>0</v>
      </c>
      <c r="K540" s="47">
        <v>0</v>
      </c>
      <c r="L540" s="47">
        <v>0</v>
      </c>
      <c r="M540" s="47">
        <v>0</v>
      </c>
      <c r="N540" s="48">
        <v>325084.28673511883</v>
      </c>
      <c r="O540" s="48">
        <v>151388.75999999998</v>
      </c>
      <c r="P540" s="48">
        <v>41731.80999999999</v>
      </c>
      <c r="Q540" s="48">
        <v>695844.18</v>
      </c>
      <c r="R540" s="49">
        <v>0</v>
      </c>
      <c r="S540" s="49">
        <v>14896.08</v>
      </c>
      <c r="T540" s="91">
        <v>0</v>
      </c>
      <c r="U540" s="91">
        <v>14896.084427729224</v>
      </c>
      <c r="V540" s="50">
        <f t="shared" si="32"/>
        <v>29792.164427729222</v>
      </c>
      <c r="W540" s="47">
        <v>21237.666138775719</v>
      </c>
      <c r="X540" s="47">
        <v>1482.3095997803064</v>
      </c>
      <c r="Y540" s="47">
        <v>474.83042752917345</v>
      </c>
      <c r="Z540" s="47">
        <v>21237.666138257584</v>
      </c>
      <c r="AA540" s="47">
        <v>1482.3095997803064</v>
      </c>
      <c r="AB540" s="47">
        <v>474.83042752917345</v>
      </c>
      <c r="AC540" s="50">
        <f t="shared" si="33"/>
        <v>46389.612331652257</v>
      </c>
      <c r="AD540" s="51">
        <f t="shared" si="34"/>
        <v>295292.12230738963</v>
      </c>
      <c r="AE540" s="51">
        <f t="shared" si="35"/>
        <v>649454.56766834785</v>
      </c>
    </row>
    <row r="541" spans="1:31" x14ac:dyDescent="0.25">
      <c r="A541" s="53">
        <v>538</v>
      </c>
      <c r="B541" s="42">
        <v>19718410000109</v>
      </c>
      <c r="C541" s="54" t="s">
        <v>1078</v>
      </c>
      <c r="D541" s="41" t="s">
        <v>892</v>
      </c>
      <c r="E541" s="41" t="str">
        <f>VLOOKUP(A541,'[1]Acordo início'!$A$3:$F$855,6,FALSE)</f>
        <v>S</v>
      </c>
      <c r="F541" s="44">
        <v>227339.01648132718</v>
      </c>
      <c r="G541" s="45">
        <v>141697.51999999999</v>
      </c>
      <c r="H541" s="46">
        <v>0</v>
      </c>
      <c r="I541" s="46">
        <v>0</v>
      </c>
      <c r="J541" s="46">
        <v>0</v>
      </c>
      <c r="K541" s="47">
        <v>0</v>
      </c>
      <c r="L541" s="47">
        <v>0</v>
      </c>
      <c r="M541" s="47">
        <v>0</v>
      </c>
      <c r="N541" s="48">
        <v>227339.01648132718</v>
      </c>
      <c r="O541" s="48">
        <v>98043.15</v>
      </c>
      <c r="P541" s="48">
        <v>28746.74</v>
      </c>
      <c r="Q541" s="48">
        <v>141697.51999999999</v>
      </c>
      <c r="R541" s="49">
        <v>0</v>
      </c>
      <c r="S541" s="49">
        <v>10417.18</v>
      </c>
      <c r="T541" s="91">
        <v>0</v>
      </c>
      <c r="U541" s="91">
        <v>10417.178932988816</v>
      </c>
      <c r="V541" s="50">
        <f t="shared" si="32"/>
        <v>20834.358932988816</v>
      </c>
      <c r="W541" s="47">
        <v>4324.710560337674</v>
      </c>
      <c r="X541" s="47">
        <v>301.84860888058716</v>
      </c>
      <c r="Y541" s="47">
        <v>96.691611539922562</v>
      </c>
      <c r="Z541" s="47">
        <v>4324.7105602321644</v>
      </c>
      <c r="AA541" s="47">
        <v>301.84860888058716</v>
      </c>
      <c r="AB541" s="47">
        <v>96.691611539922562</v>
      </c>
      <c r="AC541" s="50">
        <f t="shared" si="33"/>
        <v>9446.5015614108579</v>
      </c>
      <c r="AD541" s="51">
        <f t="shared" si="34"/>
        <v>206504.65754833838</v>
      </c>
      <c r="AE541" s="51">
        <f t="shared" si="35"/>
        <v>132251.01843858912</v>
      </c>
    </row>
    <row r="542" spans="1:31" x14ac:dyDescent="0.25">
      <c r="A542" s="53">
        <v>539</v>
      </c>
      <c r="B542" s="42">
        <v>18312132000114</v>
      </c>
      <c r="C542" s="54" t="s">
        <v>538</v>
      </c>
      <c r="D542" s="41" t="s">
        <v>894</v>
      </c>
      <c r="E542" s="41" t="str">
        <f>VLOOKUP(A542,'[1]Acordo início'!$A$3:$F$855,6,FALSE)</f>
        <v>S</v>
      </c>
      <c r="F542" s="44">
        <v>854734.95231589139</v>
      </c>
      <c r="G542" s="45">
        <v>1905000.17</v>
      </c>
      <c r="H542" s="46">
        <v>0</v>
      </c>
      <c r="I542" s="46">
        <v>0</v>
      </c>
      <c r="J542" s="46">
        <v>0</v>
      </c>
      <c r="K542" s="47">
        <v>0</v>
      </c>
      <c r="L542" s="47">
        <v>0</v>
      </c>
      <c r="M542" s="47">
        <v>0</v>
      </c>
      <c r="N542" s="48">
        <v>854734.95231589139</v>
      </c>
      <c r="O542" s="48">
        <v>383750.77</v>
      </c>
      <c r="P542" s="48">
        <v>169241.47999999998</v>
      </c>
      <c r="Q542" s="48">
        <v>1905000.17</v>
      </c>
      <c r="R542" s="49">
        <v>0</v>
      </c>
      <c r="S542" s="49">
        <v>39165.85</v>
      </c>
      <c r="T542" s="91">
        <v>0</v>
      </c>
      <c r="U542" s="91">
        <v>39165.854926119289</v>
      </c>
      <c r="V542" s="50">
        <f t="shared" si="32"/>
        <v>78331.704926119288</v>
      </c>
      <c r="W542" s="47">
        <v>58141.978415324804</v>
      </c>
      <c r="X542" s="47">
        <v>4058.0924566800613</v>
      </c>
      <c r="Y542" s="47">
        <v>1299.9347615666084</v>
      </c>
      <c r="Z542" s="47">
        <v>58141.978413906305</v>
      </c>
      <c r="AA542" s="47">
        <v>4058.0924566800613</v>
      </c>
      <c r="AB542" s="47">
        <v>1299.9347615666084</v>
      </c>
      <c r="AC542" s="50">
        <f t="shared" si="33"/>
        <v>127000.01126572445</v>
      </c>
      <c r="AD542" s="51">
        <f t="shared" si="34"/>
        <v>776403.24738977209</v>
      </c>
      <c r="AE542" s="51">
        <f t="shared" si="35"/>
        <v>1778000.1587342755</v>
      </c>
    </row>
    <row r="543" spans="1:31" x14ac:dyDescent="0.25">
      <c r="A543" s="53">
        <v>540</v>
      </c>
      <c r="B543" s="42">
        <v>18836965000184</v>
      </c>
      <c r="C543" s="54" t="s">
        <v>539</v>
      </c>
      <c r="D543" s="41" t="s">
        <v>894</v>
      </c>
      <c r="E543" s="41" t="str">
        <f>VLOOKUP(A543,'[1]Acordo início'!$A$3:$F$855,6,FALSE)</f>
        <v>S</v>
      </c>
      <c r="F543" s="44">
        <v>745693.70532074582</v>
      </c>
      <c r="G543" s="45">
        <v>2248195.21</v>
      </c>
      <c r="H543" s="46">
        <v>0</v>
      </c>
      <c r="I543" s="46">
        <v>0</v>
      </c>
      <c r="J543" s="46">
        <v>0</v>
      </c>
      <c r="K543" s="47">
        <v>0</v>
      </c>
      <c r="L543" s="47">
        <v>0</v>
      </c>
      <c r="M543" s="47">
        <v>0</v>
      </c>
      <c r="N543" s="48">
        <v>745693.70532074582</v>
      </c>
      <c r="O543" s="48">
        <v>310725.69000000006</v>
      </c>
      <c r="P543" s="48">
        <v>358104.13000000006</v>
      </c>
      <c r="Q543" s="48">
        <v>2248195.21</v>
      </c>
      <c r="R543" s="49">
        <v>0</v>
      </c>
      <c r="S543" s="49">
        <v>34169.339999999997</v>
      </c>
      <c r="T543" s="91">
        <v>0</v>
      </c>
      <c r="U543" s="91">
        <v>34169.342674919513</v>
      </c>
      <c r="V543" s="50">
        <f t="shared" si="32"/>
        <v>68338.682674919517</v>
      </c>
      <c r="W543" s="47">
        <v>68616.538520155431</v>
      </c>
      <c r="X543" s="47">
        <v>4789.177543685827</v>
      </c>
      <c r="Y543" s="47">
        <v>1534.1243293023908</v>
      </c>
      <c r="Z543" s="47">
        <v>68616.538518481393</v>
      </c>
      <c r="AA543" s="47">
        <v>4789.177543685827</v>
      </c>
      <c r="AB543" s="47">
        <v>1534.1243293023908</v>
      </c>
      <c r="AC543" s="50">
        <f t="shared" si="33"/>
        <v>149879.68078461327</v>
      </c>
      <c r="AD543" s="51">
        <f t="shared" si="34"/>
        <v>677355.02264582634</v>
      </c>
      <c r="AE543" s="51">
        <f t="shared" si="35"/>
        <v>2098315.5292153866</v>
      </c>
    </row>
    <row r="544" spans="1:31" x14ac:dyDescent="0.25">
      <c r="A544" s="53">
        <v>541</v>
      </c>
      <c r="B544" s="42">
        <v>17735754000192</v>
      </c>
      <c r="C544" s="54" t="s">
        <v>540</v>
      </c>
      <c r="D544" s="41" t="s">
        <v>892</v>
      </c>
      <c r="E544" s="41" t="str">
        <f>VLOOKUP(A544,'[1]Acordo início'!$A$3:$F$855,6,FALSE)</f>
        <v>S</v>
      </c>
      <c r="F544" s="44">
        <v>471558.09091724281</v>
      </c>
      <c r="G544" s="45">
        <v>1307171.03</v>
      </c>
      <c r="H544" s="46">
        <v>0</v>
      </c>
      <c r="I544" s="46">
        <v>0</v>
      </c>
      <c r="J544" s="46">
        <v>0</v>
      </c>
      <c r="K544" s="47">
        <v>0</v>
      </c>
      <c r="L544" s="47">
        <v>0</v>
      </c>
      <c r="M544" s="47">
        <v>0</v>
      </c>
      <c r="N544" s="48">
        <v>471558.09091724281</v>
      </c>
      <c r="O544" s="48">
        <v>165304.37</v>
      </c>
      <c r="P544" s="48">
        <v>128224.05</v>
      </c>
      <c r="Q544" s="48">
        <v>1307171.03</v>
      </c>
      <c r="R544" s="49">
        <v>0</v>
      </c>
      <c r="S544" s="49">
        <v>21607.84</v>
      </c>
      <c r="T544" s="91">
        <v>0</v>
      </c>
      <c r="U544" s="91">
        <v>21607.83963269677</v>
      </c>
      <c r="V544" s="50">
        <f t="shared" si="32"/>
        <v>43215.679632696774</v>
      </c>
      <c r="W544" s="47">
        <v>39895.802230728194</v>
      </c>
      <c r="X544" s="47">
        <v>2784.5776579739595</v>
      </c>
      <c r="Y544" s="47">
        <v>891.9878816273764</v>
      </c>
      <c r="Z544" s="47">
        <v>39895.802229754852</v>
      </c>
      <c r="AA544" s="47">
        <v>2784.5776579739595</v>
      </c>
      <c r="AB544" s="47">
        <v>891.9878816273764</v>
      </c>
      <c r="AC544" s="50">
        <f t="shared" si="33"/>
        <v>87144.735539685717</v>
      </c>
      <c r="AD544" s="51">
        <f t="shared" si="34"/>
        <v>428342.41128454602</v>
      </c>
      <c r="AE544" s="51">
        <f t="shared" si="35"/>
        <v>1220026.2944603143</v>
      </c>
    </row>
    <row r="545" spans="1:31" x14ac:dyDescent="0.25">
      <c r="A545" s="53">
        <v>542</v>
      </c>
      <c r="B545" s="42">
        <v>17749912000163</v>
      </c>
      <c r="C545" s="54" t="s">
        <v>541</v>
      </c>
      <c r="D545" s="41" t="s">
        <v>892</v>
      </c>
      <c r="E545" s="41" t="str">
        <f>VLOOKUP(A545,'[1]Acordo início'!$A$3:$F$855,6,FALSE)</f>
        <v>S</v>
      </c>
      <c r="F545" s="44">
        <v>536260.42994016281</v>
      </c>
      <c r="G545" s="45">
        <v>1462878.84</v>
      </c>
      <c r="H545" s="46">
        <v>0</v>
      </c>
      <c r="I545" s="46">
        <v>0</v>
      </c>
      <c r="J545" s="46">
        <v>0</v>
      </c>
      <c r="K545" s="47">
        <v>0</v>
      </c>
      <c r="L545" s="47">
        <v>0</v>
      </c>
      <c r="M545" s="47">
        <v>0</v>
      </c>
      <c r="N545" s="48">
        <v>536260.42994016281</v>
      </c>
      <c r="O545" s="48">
        <v>219606.92</v>
      </c>
      <c r="P545" s="48">
        <v>224094.91</v>
      </c>
      <c r="Q545" s="48">
        <v>1462878.84</v>
      </c>
      <c r="R545" s="49">
        <v>0</v>
      </c>
      <c r="S545" s="49">
        <v>24572.639999999999</v>
      </c>
      <c r="T545" s="91">
        <v>0</v>
      </c>
      <c r="U545" s="91">
        <v>24572.644589702577</v>
      </c>
      <c r="V545" s="50">
        <f t="shared" si="32"/>
        <v>49145.284589702576</v>
      </c>
      <c r="W545" s="47">
        <v>44648.116825439007</v>
      </c>
      <c r="X545" s="47">
        <v>3116.2714278489002</v>
      </c>
      <c r="Y545" s="47">
        <v>998.23983775167346</v>
      </c>
      <c r="Z545" s="47">
        <v>44648.116824349723</v>
      </c>
      <c r="AA545" s="47">
        <v>3116.2714278489002</v>
      </c>
      <c r="AB545" s="47">
        <v>998.23983775167346</v>
      </c>
      <c r="AC545" s="50">
        <f t="shared" si="33"/>
        <v>97525.256180989891</v>
      </c>
      <c r="AD545" s="51">
        <f t="shared" si="34"/>
        <v>487115.14535046025</v>
      </c>
      <c r="AE545" s="51">
        <f t="shared" si="35"/>
        <v>1365353.5838190103</v>
      </c>
    </row>
    <row r="546" spans="1:31" x14ac:dyDescent="0.25">
      <c r="A546" s="53">
        <v>543</v>
      </c>
      <c r="B546" s="42">
        <v>18413161000172</v>
      </c>
      <c r="C546" s="54" t="s">
        <v>542</v>
      </c>
      <c r="D546" s="41" t="s">
        <v>892</v>
      </c>
      <c r="E546" s="41" t="str">
        <f>VLOOKUP(A546,'[1]Acordo início'!$A$3:$F$855,6,FALSE)</f>
        <v>S</v>
      </c>
      <c r="F546" s="44">
        <v>750084.01622569235</v>
      </c>
      <c r="G546" s="45">
        <v>2547024.35</v>
      </c>
      <c r="H546" s="46">
        <v>0</v>
      </c>
      <c r="I546" s="46">
        <v>0</v>
      </c>
      <c r="J546" s="46">
        <v>0</v>
      </c>
      <c r="K546" s="47">
        <v>0</v>
      </c>
      <c r="L546" s="47">
        <v>0</v>
      </c>
      <c r="M546" s="47">
        <v>0</v>
      </c>
      <c r="N546" s="48">
        <v>750084.01622569235</v>
      </c>
      <c r="O546" s="48">
        <v>296451.16000000003</v>
      </c>
      <c r="P546" s="48">
        <v>191428.74</v>
      </c>
      <c r="Q546" s="48">
        <v>2547024.35</v>
      </c>
      <c r="R546" s="49">
        <v>0</v>
      </c>
      <c r="S546" s="49">
        <v>34370.519999999997</v>
      </c>
      <c r="T546" s="91">
        <v>0</v>
      </c>
      <c r="U546" s="91">
        <v>34370.516476830613</v>
      </c>
      <c r="V546" s="50">
        <f t="shared" si="32"/>
        <v>68741.036476830603</v>
      </c>
      <c r="W546" s="47">
        <v>77737.019333097254</v>
      </c>
      <c r="X546" s="47">
        <v>5425.7529646993489</v>
      </c>
      <c r="Y546" s="47">
        <v>1738.0394758812249</v>
      </c>
      <c r="Z546" s="47">
        <v>77737.019331200703</v>
      </c>
      <c r="AA546" s="47">
        <v>5425.7529646993489</v>
      </c>
      <c r="AB546" s="47">
        <v>1738.0394758812249</v>
      </c>
      <c r="AC546" s="50">
        <f t="shared" si="33"/>
        <v>169801.62354545909</v>
      </c>
      <c r="AD546" s="51">
        <f t="shared" si="34"/>
        <v>681342.97974886175</v>
      </c>
      <c r="AE546" s="51">
        <f t="shared" si="35"/>
        <v>2377222.7264545411</v>
      </c>
    </row>
    <row r="547" spans="1:31" x14ac:dyDescent="0.25">
      <c r="A547" s="53">
        <v>544</v>
      </c>
      <c r="B547" s="42">
        <v>18094847000148</v>
      </c>
      <c r="C547" s="54" t="s">
        <v>543</v>
      </c>
      <c r="D547" s="41" t="s">
        <v>892</v>
      </c>
      <c r="E547" s="41" t="str">
        <f>VLOOKUP(A547,'[1]Acordo início'!$A$3:$F$855,6,FALSE)</f>
        <v>S</v>
      </c>
      <c r="F547" s="44">
        <v>394749.0791882879</v>
      </c>
      <c r="G547" s="45">
        <v>878490.46</v>
      </c>
      <c r="H547" s="46">
        <v>0</v>
      </c>
      <c r="I547" s="46">
        <v>0</v>
      </c>
      <c r="J547" s="46">
        <v>0</v>
      </c>
      <c r="K547" s="47">
        <v>0</v>
      </c>
      <c r="L547" s="47">
        <v>0</v>
      </c>
      <c r="M547" s="47">
        <v>0</v>
      </c>
      <c r="N547" s="48">
        <v>394749.0791882879</v>
      </c>
      <c r="O547" s="48">
        <v>176545.6</v>
      </c>
      <c r="P547" s="48">
        <v>86165.749999999985</v>
      </c>
      <c r="Q547" s="48">
        <v>878490.46</v>
      </c>
      <c r="R547" s="49">
        <v>0</v>
      </c>
      <c r="S547" s="49">
        <v>18088.28</v>
      </c>
      <c r="T547" s="91">
        <v>0</v>
      </c>
      <c r="U547" s="91">
        <v>18088.280028583325</v>
      </c>
      <c r="V547" s="50">
        <f t="shared" si="32"/>
        <v>36176.560028583321</v>
      </c>
      <c r="W547" s="47">
        <v>26812.162261765403</v>
      </c>
      <c r="X547" s="47">
        <v>1871.38856274408</v>
      </c>
      <c r="Y547" s="47">
        <v>599.46466747073316</v>
      </c>
      <c r="Z547" s="47">
        <v>26812.162261111265</v>
      </c>
      <c r="AA547" s="47">
        <v>1871.38856274408</v>
      </c>
      <c r="AB547" s="47">
        <v>599.46466747073316</v>
      </c>
      <c r="AC547" s="50">
        <f t="shared" si="33"/>
        <v>58566.0309833063</v>
      </c>
      <c r="AD547" s="51">
        <f t="shared" si="34"/>
        <v>358572.51915970456</v>
      </c>
      <c r="AE547" s="51">
        <f t="shared" si="35"/>
        <v>819924.42901669361</v>
      </c>
    </row>
    <row r="548" spans="1:31" x14ac:dyDescent="0.25">
      <c r="A548" s="53">
        <v>545</v>
      </c>
      <c r="B548" s="42">
        <v>16925208000151</v>
      </c>
      <c r="C548" s="54" t="s">
        <v>544</v>
      </c>
      <c r="D548" s="41" t="s">
        <v>892</v>
      </c>
      <c r="E548" s="41" t="str">
        <f>VLOOKUP(A548,'[1]Acordo início'!$A$3:$F$855,6,FALSE)</f>
        <v>S</v>
      </c>
      <c r="F548" s="44">
        <v>728936.84534968249</v>
      </c>
      <c r="G548" s="45">
        <v>1826462.84</v>
      </c>
      <c r="H548" s="46">
        <v>0</v>
      </c>
      <c r="I548" s="46">
        <v>0</v>
      </c>
      <c r="J548" s="46">
        <v>0</v>
      </c>
      <c r="K548" s="47">
        <v>0</v>
      </c>
      <c r="L548" s="47">
        <v>0</v>
      </c>
      <c r="M548" s="47">
        <v>0</v>
      </c>
      <c r="N548" s="48">
        <v>728936.84534968249</v>
      </c>
      <c r="O548" s="48">
        <v>281012.09999999998</v>
      </c>
      <c r="P548" s="48">
        <v>49025.72</v>
      </c>
      <c r="Q548" s="48">
        <v>1826462.84</v>
      </c>
      <c r="R548" s="49">
        <v>0</v>
      </c>
      <c r="S548" s="49">
        <v>33401.51</v>
      </c>
      <c r="T548" s="91">
        <v>0</v>
      </c>
      <c r="U548" s="91">
        <v>33401.506113578784</v>
      </c>
      <c r="V548" s="50">
        <f t="shared" si="32"/>
        <v>66803.016113578778</v>
      </c>
      <c r="W548" s="47">
        <v>55744.962432239161</v>
      </c>
      <c r="X548" s="47">
        <v>3890.7897135567296</v>
      </c>
      <c r="Y548" s="47">
        <v>1246.3424262974925</v>
      </c>
      <c r="Z548" s="47">
        <v>55744.962430879146</v>
      </c>
      <c r="AA548" s="47">
        <v>3890.7897135567296</v>
      </c>
      <c r="AB548" s="47">
        <v>1246.3424262974925</v>
      </c>
      <c r="AC548" s="50">
        <f t="shared" si="33"/>
        <v>121764.18914282676</v>
      </c>
      <c r="AD548" s="51">
        <f t="shared" si="34"/>
        <v>662133.82923610369</v>
      </c>
      <c r="AE548" s="51">
        <f t="shared" si="35"/>
        <v>1704698.6508571734</v>
      </c>
    </row>
    <row r="549" spans="1:31" x14ac:dyDescent="0.25">
      <c r="A549" s="53">
        <v>546</v>
      </c>
      <c r="B549" s="42">
        <v>18314609000109</v>
      </c>
      <c r="C549" s="54" t="s">
        <v>545</v>
      </c>
      <c r="D549" s="41" t="s">
        <v>894</v>
      </c>
      <c r="E549" s="41" t="str">
        <f>VLOOKUP(A549,'[1]Acordo início'!$A$3:$F$855,6,FALSE)</f>
        <v>S</v>
      </c>
      <c r="F549" s="44">
        <v>8619022.1331787501</v>
      </c>
      <c r="G549" s="45">
        <v>27761209.969999999</v>
      </c>
      <c r="H549" s="46">
        <v>0</v>
      </c>
      <c r="I549" s="46">
        <v>0</v>
      </c>
      <c r="J549" s="46">
        <v>0</v>
      </c>
      <c r="K549" s="47">
        <v>0</v>
      </c>
      <c r="L549" s="47">
        <v>0</v>
      </c>
      <c r="M549" s="47">
        <v>0</v>
      </c>
      <c r="N549" s="48">
        <v>8619022.1331787501</v>
      </c>
      <c r="O549" s="48">
        <v>3399674.46</v>
      </c>
      <c r="P549" s="48">
        <v>2229773.8600000003</v>
      </c>
      <c r="Q549" s="48">
        <v>27761209.969999999</v>
      </c>
      <c r="R549" s="49">
        <v>0</v>
      </c>
      <c r="S549" s="49">
        <v>394942.75</v>
      </c>
      <c r="T549" s="91">
        <v>0</v>
      </c>
      <c r="U549" s="91">
        <v>394942.74752476846</v>
      </c>
      <c r="V549" s="50">
        <f t="shared" si="32"/>
        <v>789885.49752476846</v>
      </c>
      <c r="W549" s="47">
        <v>847292.14062582492</v>
      </c>
      <c r="X549" s="47">
        <v>59137.819836754759</v>
      </c>
      <c r="Y549" s="47">
        <v>18943.705336854939</v>
      </c>
      <c r="Z549" s="47">
        <v>847292.14060515352</v>
      </c>
      <c r="AA549" s="47">
        <v>59137.819836754759</v>
      </c>
      <c r="AB549" s="47">
        <v>18943.705336854939</v>
      </c>
      <c r="AC549" s="50">
        <f t="shared" si="33"/>
        <v>1850747.3315781981</v>
      </c>
      <c r="AD549" s="51">
        <f t="shared" si="34"/>
        <v>7829136.6356539819</v>
      </c>
      <c r="AE549" s="51">
        <f t="shared" si="35"/>
        <v>25910462.6384218</v>
      </c>
    </row>
    <row r="550" spans="1:31" x14ac:dyDescent="0.25">
      <c r="A550" s="53">
        <v>547</v>
      </c>
      <c r="B550" s="42">
        <v>18244087000108</v>
      </c>
      <c r="C550" s="54" t="s">
        <v>546</v>
      </c>
      <c r="D550" s="41" t="s">
        <v>892</v>
      </c>
      <c r="E550" s="41" t="str">
        <f>VLOOKUP(A550,'[1]Acordo início'!$A$3:$F$855,6,FALSE)</f>
        <v>S</v>
      </c>
      <c r="F550" s="44">
        <v>271343.14</v>
      </c>
      <c r="G550" s="45">
        <v>447076.18</v>
      </c>
      <c r="H550" s="46">
        <v>271343.14</v>
      </c>
      <c r="I550" s="46">
        <v>117143.41</v>
      </c>
      <c r="J550" s="46">
        <v>0</v>
      </c>
      <c r="K550" s="47">
        <v>0</v>
      </c>
      <c r="L550" s="47">
        <v>0</v>
      </c>
      <c r="M550" s="47">
        <v>0</v>
      </c>
      <c r="N550" s="48">
        <v>0</v>
      </c>
      <c r="O550" s="48">
        <v>0</v>
      </c>
      <c r="P550" s="48">
        <v>54763.35</v>
      </c>
      <c r="Q550" s="48">
        <v>447076.18</v>
      </c>
      <c r="R550" s="49">
        <v>0</v>
      </c>
      <c r="S550" s="49">
        <v>0</v>
      </c>
      <c r="T550" s="91">
        <v>0</v>
      </c>
      <c r="U550" s="91">
        <v>0</v>
      </c>
      <c r="V550" s="50">
        <f t="shared" si="32"/>
        <v>0</v>
      </c>
      <c r="W550" s="47">
        <v>13645.087399588847</v>
      </c>
      <c r="X550" s="47">
        <v>952.37602428087791</v>
      </c>
      <c r="Y550" s="47">
        <v>305.07602112598272</v>
      </c>
      <c r="Z550" s="47">
        <v>13645.087399255946</v>
      </c>
      <c r="AA550" s="47">
        <v>952.37602428087791</v>
      </c>
      <c r="AB550" s="47">
        <v>305.07602112598272</v>
      </c>
      <c r="AC550" s="50">
        <f t="shared" si="33"/>
        <v>29805.078889658515</v>
      </c>
      <c r="AD550" s="51">
        <f t="shared" si="34"/>
        <v>0</v>
      </c>
      <c r="AE550" s="51">
        <f t="shared" si="35"/>
        <v>417271.10111034149</v>
      </c>
    </row>
    <row r="551" spans="1:31" x14ac:dyDescent="0.25">
      <c r="A551" s="53">
        <v>548</v>
      </c>
      <c r="B551" s="42">
        <v>18312108000185</v>
      </c>
      <c r="C551" s="54" t="s">
        <v>547</v>
      </c>
      <c r="D551" s="41" t="s">
        <v>894</v>
      </c>
      <c r="E551" s="41" t="str">
        <f>VLOOKUP(A551,'[1]Acordo início'!$A$3:$F$855,6,FALSE)</f>
        <v>S</v>
      </c>
      <c r="F551" s="44">
        <v>3616739.4084139345</v>
      </c>
      <c r="G551" s="45">
        <v>1777028.17</v>
      </c>
      <c r="H551" s="46">
        <v>0</v>
      </c>
      <c r="I551" s="46">
        <v>0</v>
      </c>
      <c r="J551" s="46">
        <v>0</v>
      </c>
      <c r="K551" s="47">
        <v>0</v>
      </c>
      <c r="L551" s="47">
        <v>0</v>
      </c>
      <c r="M551" s="47">
        <v>0</v>
      </c>
      <c r="N551" s="48">
        <v>3616739.4084139345</v>
      </c>
      <c r="O551" s="48">
        <v>1448893.01</v>
      </c>
      <c r="P551" s="48">
        <v>133074.72999999998</v>
      </c>
      <c r="Q551" s="48">
        <v>1777028.17</v>
      </c>
      <c r="R551" s="49">
        <v>0</v>
      </c>
      <c r="S551" s="49">
        <v>165727.04000000001</v>
      </c>
      <c r="T551" s="91">
        <v>0</v>
      </c>
      <c r="U551" s="91">
        <v>165727.03689221188</v>
      </c>
      <c r="V551" s="50">
        <f t="shared" si="32"/>
        <v>331454.07689221192</v>
      </c>
      <c r="W551" s="47">
        <v>54236.1807577816</v>
      </c>
      <c r="X551" s="47">
        <v>3785.4824003422291</v>
      </c>
      <c r="Y551" s="47">
        <v>1212.6091788281374</v>
      </c>
      <c r="Z551" s="47">
        <v>54236.180756458401</v>
      </c>
      <c r="AA551" s="47">
        <v>3785.4824003422291</v>
      </c>
      <c r="AB551" s="47">
        <v>1212.6091788281374</v>
      </c>
      <c r="AC551" s="50">
        <f t="shared" si="33"/>
        <v>118468.54467258073</v>
      </c>
      <c r="AD551" s="51">
        <f t="shared" si="34"/>
        <v>3285285.3315217225</v>
      </c>
      <c r="AE551" s="51">
        <f t="shared" si="35"/>
        <v>1658559.6253274193</v>
      </c>
    </row>
    <row r="552" spans="1:31" x14ac:dyDescent="0.25">
      <c r="A552" s="53">
        <v>549</v>
      </c>
      <c r="B552" s="42">
        <v>18836957000138</v>
      </c>
      <c r="C552" s="54" t="s">
        <v>548</v>
      </c>
      <c r="D552" s="41" t="s">
        <v>894</v>
      </c>
      <c r="E552" s="41" t="str">
        <f>VLOOKUP(A552,'[1]Acordo início'!$A$3:$F$855,6,FALSE)</f>
        <v>S</v>
      </c>
      <c r="F552" s="44">
        <v>581848.48625373677</v>
      </c>
      <c r="G552" s="45">
        <v>2490071.9700000002</v>
      </c>
      <c r="H552" s="46">
        <v>0</v>
      </c>
      <c r="I552" s="46">
        <v>0</v>
      </c>
      <c r="J552" s="46">
        <v>0</v>
      </c>
      <c r="K552" s="47">
        <v>0</v>
      </c>
      <c r="L552" s="47">
        <v>0</v>
      </c>
      <c r="M552" s="47">
        <v>0</v>
      </c>
      <c r="N552" s="48">
        <v>581848.48625373677</v>
      </c>
      <c r="O552" s="48">
        <v>233463.26</v>
      </c>
      <c r="P552" s="48">
        <v>210699.82000000004</v>
      </c>
      <c r="Q552" s="48">
        <v>2490071.9700000002</v>
      </c>
      <c r="R552" s="49">
        <v>0</v>
      </c>
      <c r="S552" s="49">
        <v>26661.59</v>
      </c>
      <c r="T552" s="91">
        <v>0</v>
      </c>
      <c r="U552" s="91">
        <v>26661.590636782337</v>
      </c>
      <c r="V552" s="50">
        <f t="shared" si="32"/>
        <v>53323.180636782337</v>
      </c>
      <c r="W552" s="47">
        <v>75998.791664728647</v>
      </c>
      <c r="X552" s="47">
        <v>5304.4311799707439</v>
      </c>
      <c r="Y552" s="47">
        <v>1699.1762890545162</v>
      </c>
      <c r="Z552" s="47">
        <v>75998.791662874486</v>
      </c>
      <c r="AA552" s="47">
        <v>5304.4311799707439</v>
      </c>
      <c r="AB552" s="47">
        <v>1699.1762890545162</v>
      </c>
      <c r="AC552" s="50">
        <f t="shared" si="33"/>
        <v>166004.79826565366</v>
      </c>
      <c r="AD552" s="51">
        <f t="shared" si="34"/>
        <v>528525.30561695446</v>
      </c>
      <c r="AE552" s="51">
        <f t="shared" si="35"/>
        <v>2324067.1717343465</v>
      </c>
    </row>
    <row r="553" spans="1:31" x14ac:dyDescent="0.25">
      <c r="A553" s="53">
        <v>550</v>
      </c>
      <c r="B553" s="42">
        <v>18316265000169</v>
      </c>
      <c r="C553" s="54" t="s">
        <v>549</v>
      </c>
      <c r="D553" s="41" t="s">
        <v>892</v>
      </c>
      <c r="E553" s="41" t="str">
        <f>VLOOKUP(A553,'[1]Acordo início'!$A$3:$F$855,6,FALSE)</f>
        <v>S</v>
      </c>
      <c r="F553" s="44">
        <v>381581.6912039172</v>
      </c>
      <c r="G553" s="45">
        <v>330893.33</v>
      </c>
      <c r="H553" s="46">
        <v>0</v>
      </c>
      <c r="I553" s="46">
        <v>0</v>
      </c>
      <c r="J553" s="46">
        <v>0</v>
      </c>
      <c r="K553" s="47">
        <v>0</v>
      </c>
      <c r="L553" s="47">
        <v>0</v>
      </c>
      <c r="M553" s="47">
        <v>0</v>
      </c>
      <c r="N553" s="48">
        <v>381581.6912039172</v>
      </c>
      <c r="O553" s="48">
        <v>177865.43000000002</v>
      </c>
      <c r="P553" s="48">
        <v>31112.809999999998</v>
      </c>
      <c r="Q553" s="48">
        <v>330893.33</v>
      </c>
      <c r="R553" s="49">
        <v>0</v>
      </c>
      <c r="S553" s="49">
        <v>17484.919999999998</v>
      </c>
      <c r="T553" s="91">
        <v>0</v>
      </c>
      <c r="U553" s="91">
        <v>17484.921050277273</v>
      </c>
      <c r="V553" s="50">
        <f t="shared" si="32"/>
        <v>34969.841050277275</v>
      </c>
      <c r="W553" s="47">
        <v>10099.10301022229</v>
      </c>
      <c r="X553" s="47">
        <v>704.87958721087887</v>
      </c>
      <c r="Y553" s="47">
        <v>225.79512120918238</v>
      </c>
      <c r="Z553" s="47">
        <v>10099.103009975901</v>
      </c>
      <c r="AA553" s="47">
        <v>704.87958721087887</v>
      </c>
      <c r="AB553" s="47">
        <v>225.79512120918238</v>
      </c>
      <c r="AC553" s="50">
        <f t="shared" si="33"/>
        <v>22059.555437038314</v>
      </c>
      <c r="AD553" s="51">
        <f t="shared" si="34"/>
        <v>346611.85015363991</v>
      </c>
      <c r="AE553" s="51">
        <f t="shared" si="35"/>
        <v>308833.77456296171</v>
      </c>
    </row>
    <row r="554" spans="1:31" x14ac:dyDescent="0.25">
      <c r="A554" s="53">
        <v>551</v>
      </c>
      <c r="B554" s="42">
        <v>18349936000198</v>
      </c>
      <c r="C554" s="54" t="s">
        <v>550</v>
      </c>
      <c r="D554" s="41" t="s">
        <v>892</v>
      </c>
      <c r="E554" s="41" t="str">
        <f>VLOOKUP(A554,'[1]Acordo início'!$A$3:$F$855,6,FALSE)</f>
        <v>S</v>
      </c>
      <c r="F554" s="44">
        <v>204047.19763930849</v>
      </c>
      <c r="G554" s="45">
        <v>578180.56999999995</v>
      </c>
      <c r="H554" s="46">
        <v>0</v>
      </c>
      <c r="I554" s="46">
        <v>0</v>
      </c>
      <c r="J554" s="46">
        <v>0</v>
      </c>
      <c r="K554" s="47">
        <v>0</v>
      </c>
      <c r="L554" s="47">
        <v>0</v>
      </c>
      <c r="M554" s="47">
        <v>0</v>
      </c>
      <c r="N554" s="48">
        <v>204047.19763930849</v>
      </c>
      <c r="O554" s="48">
        <v>81326.509999999995</v>
      </c>
      <c r="P554" s="48">
        <v>16764.77</v>
      </c>
      <c r="Q554" s="48">
        <v>578180.56999999995</v>
      </c>
      <c r="R554" s="49">
        <v>0</v>
      </c>
      <c r="S554" s="49">
        <v>9349.9</v>
      </c>
      <c r="T554" s="91">
        <v>0</v>
      </c>
      <c r="U554" s="91">
        <v>9349.8960340500907</v>
      </c>
      <c r="V554" s="50">
        <f t="shared" si="32"/>
        <v>18699.79603405009</v>
      </c>
      <c r="W554" s="47">
        <v>17646.487654790184</v>
      </c>
      <c r="X554" s="47">
        <v>1231.6587840761702</v>
      </c>
      <c r="Y554" s="47">
        <v>394.5390808368424</v>
      </c>
      <c r="Z554" s="47">
        <v>17646.487654359662</v>
      </c>
      <c r="AA554" s="47">
        <v>1231.6587840761702</v>
      </c>
      <c r="AB554" s="47">
        <v>394.5390808368424</v>
      </c>
      <c r="AC554" s="50">
        <f t="shared" si="33"/>
        <v>38545.371038975871</v>
      </c>
      <c r="AD554" s="51">
        <f t="shared" si="34"/>
        <v>185347.4016052584</v>
      </c>
      <c r="AE554" s="51">
        <f t="shared" si="35"/>
        <v>539635.19896102406</v>
      </c>
    </row>
    <row r="555" spans="1:31" x14ac:dyDescent="0.25">
      <c r="A555" s="53">
        <v>552</v>
      </c>
      <c r="B555" s="42">
        <v>24179665000172</v>
      </c>
      <c r="C555" s="54" t="s">
        <v>551</v>
      </c>
      <c r="D555" s="41" t="s">
        <v>892</v>
      </c>
      <c r="E555" s="41" t="str">
        <f>VLOOKUP(A555,'[1]Acordo início'!$A$3:$F$855,6,FALSE)</f>
        <v>S</v>
      </c>
      <c r="F555" s="44">
        <v>236796.64092972444</v>
      </c>
      <c r="G555" s="45">
        <v>203604.76</v>
      </c>
      <c r="H555" s="46">
        <v>0</v>
      </c>
      <c r="I555" s="46">
        <v>0</v>
      </c>
      <c r="J555" s="46">
        <v>0</v>
      </c>
      <c r="K555" s="47">
        <v>0</v>
      </c>
      <c r="L555" s="47">
        <v>0</v>
      </c>
      <c r="M555" s="47">
        <v>0</v>
      </c>
      <c r="N555" s="48">
        <v>236796.64092972444</v>
      </c>
      <c r="O555" s="48">
        <v>94275.83</v>
      </c>
      <c r="P555" s="48">
        <v>44288.82</v>
      </c>
      <c r="Q555" s="48">
        <v>203604.76</v>
      </c>
      <c r="R555" s="49">
        <v>0</v>
      </c>
      <c r="S555" s="49">
        <v>10850.55</v>
      </c>
      <c r="T555" s="91">
        <v>0</v>
      </c>
      <c r="U555" s="91">
        <v>10850.548302157596</v>
      </c>
      <c r="V555" s="50">
        <f t="shared" si="32"/>
        <v>21701.098302157596</v>
      </c>
      <c r="W555" s="47">
        <v>6214.1640384093289</v>
      </c>
      <c r="X555" s="47">
        <v>433.72538905890843</v>
      </c>
      <c r="Y555" s="47">
        <v>138.93589567767887</v>
      </c>
      <c r="Z555" s="47">
        <v>6214.1640382577216</v>
      </c>
      <c r="AA555" s="47">
        <v>433.72538905890843</v>
      </c>
      <c r="AB555" s="47">
        <v>138.93589567767887</v>
      </c>
      <c r="AC555" s="50">
        <f t="shared" si="33"/>
        <v>13573.650646140226</v>
      </c>
      <c r="AD555" s="51">
        <f t="shared" si="34"/>
        <v>215095.54262756684</v>
      </c>
      <c r="AE555" s="51">
        <f t="shared" si="35"/>
        <v>190031.10935385979</v>
      </c>
    </row>
    <row r="556" spans="1:31" x14ac:dyDescent="0.25">
      <c r="A556" s="53">
        <v>553</v>
      </c>
      <c r="B556" s="42">
        <v>18363978000183</v>
      </c>
      <c r="C556" s="54" t="s">
        <v>552</v>
      </c>
      <c r="D556" s="41" t="s">
        <v>892</v>
      </c>
      <c r="E556" s="41" t="str">
        <f>VLOOKUP(A556,'[1]Acordo início'!$A$3:$F$855,6,FALSE)</f>
        <v>S</v>
      </c>
      <c r="F556" s="44">
        <v>360506.77230983245</v>
      </c>
      <c r="G556" s="45">
        <v>461029.52</v>
      </c>
      <c r="H556" s="46">
        <v>0</v>
      </c>
      <c r="I556" s="46">
        <v>0</v>
      </c>
      <c r="J556" s="46">
        <v>0</v>
      </c>
      <c r="K556" s="47">
        <v>0</v>
      </c>
      <c r="L556" s="47">
        <v>0</v>
      </c>
      <c r="M556" s="47">
        <v>0</v>
      </c>
      <c r="N556" s="48">
        <v>360506.77230983245</v>
      </c>
      <c r="O556" s="48">
        <v>145284.24</v>
      </c>
      <c r="P556" s="48">
        <v>86637.760000000009</v>
      </c>
      <c r="Q556" s="48">
        <v>461029.52</v>
      </c>
      <c r="R556" s="49">
        <v>0</v>
      </c>
      <c r="S556" s="49">
        <v>16519.22</v>
      </c>
      <c r="T556" s="91">
        <v>0</v>
      </c>
      <c r="U556" s="91">
        <v>16519.221433397212</v>
      </c>
      <c r="V556" s="50">
        <f t="shared" si="32"/>
        <v>33038.441433397209</v>
      </c>
      <c r="W556" s="47">
        <v>14070.953297821925</v>
      </c>
      <c r="X556" s="47">
        <v>982.09986987883622</v>
      </c>
      <c r="Y556" s="47">
        <v>314.59750456991469</v>
      </c>
      <c r="Z556" s="47">
        <v>14070.953297478636</v>
      </c>
      <c r="AA556" s="47">
        <v>982.09986987883622</v>
      </c>
      <c r="AB556" s="47">
        <v>314.59750456991469</v>
      </c>
      <c r="AC556" s="50">
        <f t="shared" si="33"/>
        <v>30735.301344198062</v>
      </c>
      <c r="AD556" s="51">
        <f t="shared" si="34"/>
        <v>327468.33087643527</v>
      </c>
      <c r="AE556" s="51">
        <f t="shared" si="35"/>
        <v>430294.21865580196</v>
      </c>
    </row>
    <row r="557" spans="1:31" x14ac:dyDescent="0.25">
      <c r="A557" s="53">
        <v>554</v>
      </c>
      <c r="B557" s="42">
        <v>18338244000144</v>
      </c>
      <c r="C557" s="54" t="s">
        <v>553</v>
      </c>
      <c r="D557" s="41" t="s">
        <v>892</v>
      </c>
      <c r="E557" s="41" t="str">
        <f>VLOOKUP(A557,'[1]Acordo início'!$A$3:$F$855,6,FALSE)</f>
        <v>S</v>
      </c>
      <c r="F557" s="44">
        <v>383311.04839740047</v>
      </c>
      <c r="G557" s="45">
        <v>908903.04</v>
      </c>
      <c r="H557" s="46">
        <v>0</v>
      </c>
      <c r="I557" s="46">
        <v>0</v>
      </c>
      <c r="J557" s="46">
        <v>0</v>
      </c>
      <c r="K557" s="47">
        <v>0</v>
      </c>
      <c r="L557" s="47">
        <v>0</v>
      </c>
      <c r="M557" s="47">
        <v>0</v>
      </c>
      <c r="N557" s="48">
        <v>383311.04839740047</v>
      </c>
      <c r="O557" s="48">
        <v>146561.99</v>
      </c>
      <c r="P557" s="48">
        <v>123673.26999999999</v>
      </c>
      <c r="Q557" s="48">
        <v>908903.04</v>
      </c>
      <c r="R557" s="49">
        <v>0</v>
      </c>
      <c r="S557" s="49">
        <v>17564.16</v>
      </c>
      <c r="T557" s="91">
        <v>0</v>
      </c>
      <c r="U557" s="91">
        <v>17564.16403989866</v>
      </c>
      <c r="V557" s="50">
        <f t="shared" si="32"/>
        <v>35128.32403989866</v>
      </c>
      <c r="W557" s="47">
        <v>27740.375956006716</v>
      </c>
      <c r="X557" s="47">
        <v>1936.174404118115</v>
      </c>
      <c r="Y557" s="47">
        <v>620.21761190422365</v>
      </c>
      <c r="Z557" s="47">
        <v>27740.375955329931</v>
      </c>
      <c r="AA557" s="47">
        <v>1936.174404118115</v>
      </c>
      <c r="AB557" s="47">
        <v>620.21761190422365</v>
      </c>
      <c r="AC557" s="50">
        <f t="shared" si="33"/>
        <v>60593.535943381328</v>
      </c>
      <c r="AD557" s="51">
        <f t="shared" si="34"/>
        <v>348182.72435750184</v>
      </c>
      <c r="AE557" s="51">
        <f t="shared" si="35"/>
        <v>848309.50405661867</v>
      </c>
    </row>
    <row r="558" spans="1:31" x14ac:dyDescent="0.25">
      <c r="A558" s="53">
        <v>555</v>
      </c>
      <c r="B558" s="42">
        <v>18602045000100</v>
      </c>
      <c r="C558" s="54" t="s">
        <v>1079</v>
      </c>
      <c r="D558" s="41" t="s">
        <v>892</v>
      </c>
      <c r="E558" s="41" t="str">
        <f>VLOOKUP(A558,'[1]Acordo início'!$A$3:$F$855,6,FALSE)</f>
        <v>S</v>
      </c>
      <c r="F558" s="44">
        <v>2946629.6517080092</v>
      </c>
      <c r="G558" s="45">
        <v>1702648.36</v>
      </c>
      <c r="H558" s="46">
        <v>0</v>
      </c>
      <c r="I558" s="46">
        <v>0</v>
      </c>
      <c r="J558" s="46">
        <v>0</v>
      </c>
      <c r="K558" s="47">
        <v>0</v>
      </c>
      <c r="L558" s="47">
        <v>0</v>
      </c>
      <c r="M558" s="47">
        <v>0</v>
      </c>
      <c r="N558" s="48">
        <v>2946629.6517080092</v>
      </c>
      <c r="O558" s="48">
        <v>1187352.47</v>
      </c>
      <c r="P558" s="48">
        <v>397761.73000000004</v>
      </c>
      <c r="Q558" s="48">
        <v>1702648.36</v>
      </c>
      <c r="R558" s="49">
        <v>0</v>
      </c>
      <c r="S558" s="49">
        <v>135021.12</v>
      </c>
      <c r="T558" s="91">
        <v>0</v>
      </c>
      <c r="U558" s="91">
        <v>135021.11870715366</v>
      </c>
      <c r="V558" s="50">
        <f t="shared" si="32"/>
        <v>270042.23870715365</v>
      </c>
      <c r="W558" s="47">
        <v>51966.055325803056</v>
      </c>
      <c r="X558" s="47">
        <v>3627.036142710213</v>
      </c>
      <c r="Y558" s="47">
        <v>1161.8538546617428</v>
      </c>
      <c r="Z558" s="47">
        <v>51966.055324535242</v>
      </c>
      <c r="AA558" s="47">
        <v>3627.036142710213</v>
      </c>
      <c r="AB558" s="47">
        <v>1161.8538546617428</v>
      </c>
      <c r="AC558" s="50">
        <f t="shared" si="33"/>
        <v>113509.89064508223</v>
      </c>
      <c r="AD558" s="51">
        <f t="shared" si="34"/>
        <v>2676587.4130008556</v>
      </c>
      <c r="AE558" s="51">
        <f t="shared" si="35"/>
        <v>1589138.4693549178</v>
      </c>
    </row>
    <row r="559" spans="1:31" x14ac:dyDescent="0.25">
      <c r="A559" s="53">
        <v>556</v>
      </c>
      <c r="B559" s="42">
        <v>24212862000146</v>
      </c>
      <c r="C559" s="54" t="s">
        <v>555</v>
      </c>
      <c r="D559" s="41" t="s">
        <v>894</v>
      </c>
      <c r="E559" s="41" t="str">
        <f>VLOOKUP(A559,'[1]Acordo início'!$A$3:$F$855,6,FALSE)</f>
        <v>S</v>
      </c>
      <c r="F559" s="44">
        <v>677463.01805679267</v>
      </c>
      <c r="G559" s="45">
        <v>3804931.58</v>
      </c>
      <c r="H559" s="46">
        <v>0</v>
      </c>
      <c r="I559" s="46">
        <v>0</v>
      </c>
      <c r="J559" s="46">
        <v>0</v>
      </c>
      <c r="K559" s="47">
        <v>0</v>
      </c>
      <c r="L559" s="47">
        <v>0</v>
      </c>
      <c r="M559" s="47">
        <v>0</v>
      </c>
      <c r="N559" s="48">
        <v>677463.01805679267</v>
      </c>
      <c r="O559" s="48">
        <v>286083.65000000002</v>
      </c>
      <c r="P559" s="48">
        <v>189396.06999999998</v>
      </c>
      <c r="Q559" s="48">
        <v>3804931.58</v>
      </c>
      <c r="R559" s="49">
        <v>0</v>
      </c>
      <c r="S559" s="49">
        <v>31042.86</v>
      </c>
      <c r="T559" s="91">
        <v>0</v>
      </c>
      <c r="U559" s="91">
        <v>31042.860960735696</v>
      </c>
      <c r="V559" s="50">
        <f t="shared" si="32"/>
        <v>62085.720960735693</v>
      </c>
      <c r="W559" s="47">
        <v>116129.25459837365</v>
      </c>
      <c r="X559" s="47">
        <v>8105.3872766277418</v>
      </c>
      <c r="Y559" s="47">
        <v>2596.4107001810476</v>
      </c>
      <c r="Z559" s="47">
        <v>116129.25459554043</v>
      </c>
      <c r="AA559" s="47">
        <v>8105.3872766277418</v>
      </c>
      <c r="AB559" s="47">
        <v>2596.4107001810476</v>
      </c>
      <c r="AC559" s="50">
        <f t="shared" si="33"/>
        <v>253662.10514753163</v>
      </c>
      <c r="AD559" s="51">
        <f t="shared" si="34"/>
        <v>615377.29709605698</v>
      </c>
      <c r="AE559" s="51">
        <f t="shared" si="35"/>
        <v>3551269.4748524684</v>
      </c>
    </row>
    <row r="560" spans="1:31" x14ac:dyDescent="0.25">
      <c r="A560" s="53">
        <v>557</v>
      </c>
      <c r="B560" s="42">
        <v>18400945000166</v>
      </c>
      <c r="C560" s="54" t="s">
        <v>556</v>
      </c>
      <c r="D560" s="41" t="s">
        <v>894</v>
      </c>
      <c r="E560" s="41" t="str">
        <f>VLOOKUP(A560,'[1]Acordo início'!$A$3:$F$855,6,FALSE)</f>
        <v>S</v>
      </c>
      <c r="F560" s="44">
        <v>1050086.0817824241</v>
      </c>
      <c r="G560" s="45">
        <v>1895033.5</v>
      </c>
      <c r="H560" s="46">
        <v>0</v>
      </c>
      <c r="I560" s="46">
        <v>0</v>
      </c>
      <c r="J560" s="46">
        <v>0</v>
      </c>
      <c r="K560" s="47">
        <v>0</v>
      </c>
      <c r="L560" s="47">
        <v>0</v>
      </c>
      <c r="M560" s="47">
        <v>0</v>
      </c>
      <c r="N560" s="48">
        <v>1050086.0817824241</v>
      </c>
      <c r="O560" s="48">
        <v>517533.55999999994</v>
      </c>
      <c r="P560" s="48">
        <v>181844.68999999997</v>
      </c>
      <c r="Q560" s="48">
        <v>1895033.5</v>
      </c>
      <c r="R560" s="49">
        <v>0</v>
      </c>
      <c r="S560" s="49">
        <v>48117.279999999999</v>
      </c>
      <c r="T560" s="91">
        <v>0</v>
      </c>
      <c r="U560" s="91">
        <v>48117.277791896864</v>
      </c>
      <c r="V560" s="50">
        <f t="shared" si="32"/>
        <v>96234.557791896863</v>
      </c>
      <c r="W560" s="47">
        <v>57837.788509485865</v>
      </c>
      <c r="X560" s="47">
        <v>4036.8611398943594</v>
      </c>
      <c r="Y560" s="47">
        <v>1293.1337024438337</v>
      </c>
      <c r="Z560" s="47">
        <v>57837.788508074795</v>
      </c>
      <c r="AA560" s="47">
        <v>4036.8611398943594</v>
      </c>
      <c r="AB560" s="47">
        <v>1293.1337024438337</v>
      </c>
      <c r="AC560" s="50">
        <f t="shared" si="33"/>
        <v>126335.56670223706</v>
      </c>
      <c r="AD560" s="51">
        <f t="shared" si="34"/>
        <v>953851.52399052726</v>
      </c>
      <c r="AE560" s="51">
        <f t="shared" si="35"/>
        <v>1768697.9332977629</v>
      </c>
    </row>
    <row r="561" spans="1:31" x14ac:dyDescent="0.25">
      <c r="A561" s="53">
        <v>558</v>
      </c>
      <c r="B561" s="42">
        <v>17744434000107</v>
      </c>
      <c r="C561" s="54" t="s">
        <v>557</v>
      </c>
      <c r="D561" s="41" t="s">
        <v>892</v>
      </c>
      <c r="E561" s="41" t="str">
        <f>VLOOKUP(A561,'[1]Acordo início'!$A$3:$F$855,6,FALSE)</f>
        <v>S</v>
      </c>
      <c r="F561" s="44">
        <v>721913.75583661511</v>
      </c>
      <c r="G561" s="45">
        <v>1514249.89</v>
      </c>
      <c r="H561" s="46">
        <v>0</v>
      </c>
      <c r="I561" s="46">
        <v>0</v>
      </c>
      <c r="J561" s="46">
        <v>0</v>
      </c>
      <c r="K561" s="47">
        <v>0</v>
      </c>
      <c r="L561" s="47">
        <v>0</v>
      </c>
      <c r="M561" s="47">
        <v>0</v>
      </c>
      <c r="N561" s="48">
        <v>721913.75583661511</v>
      </c>
      <c r="O561" s="48">
        <v>297277.46999999997</v>
      </c>
      <c r="P561" s="48">
        <v>374160.48000000004</v>
      </c>
      <c r="Q561" s="48">
        <v>1514249.89</v>
      </c>
      <c r="R561" s="49">
        <v>0</v>
      </c>
      <c r="S561" s="49">
        <v>33079.69</v>
      </c>
      <c r="T561" s="91">
        <v>0</v>
      </c>
      <c r="U561" s="91">
        <v>33079.692545224454</v>
      </c>
      <c r="V561" s="50">
        <f t="shared" si="32"/>
        <v>66159.382545224449</v>
      </c>
      <c r="W561" s="47">
        <v>46215.998134514382</v>
      </c>
      <c r="X561" s="47">
        <v>3225.7036743383214</v>
      </c>
      <c r="Y561" s="47">
        <v>1033.2944312008092</v>
      </c>
      <c r="Z561" s="47">
        <v>46215.998133386842</v>
      </c>
      <c r="AA561" s="47">
        <v>3225.7036743383214</v>
      </c>
      <c r="AB561" s="47">
        <v>1033.2944312008092</v>
      </c>
      <c r="AC561" s="50">
        <f t="shared" si="33"/>
        <v>100949.99247897949</v>
      </c>
      <c r="AD561" s="51">
        <f t="shared" si="34"/>
        <v>655754.37329139072</v>
      </c>
      <c r="AE561" s="51">
        <f t="shared" si="35"/>
        <v>1413299.8975210204</v>
      </c>
    </row>
    <row r="562" spans="1:31" x14ac:dyDescent="0.25">
      <c r="A562" s="53">
        <v>559</v>
      </c>
      <c r="B562" s="42">
        <v>18338251000146</v>
      </c>
      <c r="C562" s="54" t="s">
        <v>558</v>
      </c>
      <c r="D562" s="41" t="s">
        <v>892</v>
      </c>
      <c r="E562" s="41" t="str">
        <f>VLOOKUP(A562,'[1]Acordo início'!$A$3:$F$855,6,FALSE)</f>
        <v>S</v>
      </c>
      <c r="F562" s="44">
        <v>285726.56561006699</v>
      </c>
      <c r="G562" s="45">
        <v>841357.51</v>
      </c>
      <c r="H562" s="46">
        <v>0</v>
      </c>
      <c r="I562" s="46">
        <v>0</v>
      </c>
      <c r="J562" s="46">
        <v>0</v>
      </c>
      <c r="K562" s="47">
        <v>0</v>
      </c>
      <c r="L562" s="47">
        <v>0</v>
      </c>
      <c r="M562" s="47">
        <v>0</v>
      </c>
      <c r="N562" s="48">
        <v>285726.56561006699</v>
      </c>
      <c r="O562" s="48">
        <v>123338.85</v>
      </c>
      <c r="P562" s="48">
        <v>108197.29999999999</v>
      </c>
      <c r="Q562" s="48">
        <v>841357.51</v>
      </c>
      <c r="R562" s="49">
        <v>0</v>
      </c>
      <c r="S562" s="49">
        <v>13092.63</v>
      </c>
      <c r="T562" s="91">
        <v>0</v>
      </c>
      <c r="U562" s="91">
        <v>13092.62618417685</v>
      </c>
      <c r="V562" s="50">
        <f t="shared" si="32"/>
        <v>26185.256184176847</v>
      </c>
      <c r="W562" s="47">
        <v>25678.837832208981</v>
      </c>
      <c r="X562" s="47">
        <v>1792.2867598143409</v>
      </c>
      <c r="Y562" s="47">
        <v>574.12586988821522</v>
      </c>
      <c r="Z562" s="47">
        <v>25678.837831582492</v>
      </c>
      <c r="AA562" s="47">
        <v>1792.2867598143409</v>
      </c>
      <c r="AB562" s="47">
        <v>574.12586988821522</v>
      </c>
      <c r="AC562" s="50">
        <f t="shared" si="33"/>
        <v>56090.500923196589</v>
      </c>
      <c r="AD562" s="51">
        <f t="shared" si="34"/>
        <v>259541.30942589015</v>
      </c>
      <c r="AE562" s="51">
        <f t="shared" si="35"/>
        <v>785267.00907680346</v>
      </c>
    </row>
    <row r="563" spans="1:31" x14ac:dyDescent="0.25">
      <c r="A563" s="53">
        <v>560</v>
      </c>
      <c r="B563" s="42">
        <v>18303255000199</v>
      </c>
      <c r="C563" s="54" t="s">
        <v>559</v>
      </c>
      <c r="D563" s="41" t="s">
        <v>892</v>
      </c>
      <c r="E563" s="41" t="str">
        <f>VLOOKUP(A563,'[1]Acordo início'!$A$3:$F$855,6,FALSE)</f>
        <v>S</v>
      </c>
      <c r="F563" s="44">
        <v>400214.80489972921</v>
      </c>
      <c r="G563" s="45">
        <v>1507016.94</v>
      </c>
      <c r="H563" s="46">
        <v>0</v>
      </c>
      <c r="I563" s="46">
        <v>0</v>
      </c>
      <c r="J563" s="46">
        <v>0</v>
      </c>
      <c r="K563" s="47">
        <v>0</v>
      </c>
      <c r="L563" s="47">
        <v>0</v>
      </c>
      <c r="M563" s="47">
        <v>0</v>
      </c>
      <c r="N563" s="48">
        <v>400214.80489972921</v>
      </c>
      <c r="O563" s="48">
        <v>166278.32</v>
      </c>
      <c r="P563" s="48">
        <v>71556.11</v>
      </c>
      <c r="Q563" s="48">
        <v>1507016.94</v>
      </c>
      <c r="R563" s="49">
        <v>0</v>
      </c>
      <c r="S563" s="49">
        <v>18338.73</v>
      </c>
      <c r="T563" s="91">
        <v>0</v>
      </c>
      <c r="U563" s="91">
        <v>18338.731726738704</v>
      </c>
      <c r="V563" s="50">
        <f t="shared" si="32"/>
        <v>36677.461726738708</v>
      </c>
      <c r="W563" s="47">
        <v>45995.243272181993</v>
      </c>
      <c r="X563" s="47">
        <v>3210.2958112758156</v>
      </c>
      <c r="Y563" s="47">
        <v>1028.3588076263784</v>
      </c>
      <c r="Z563" s="47">
        <v>45995.243271059844</v>
      </c>
      <c r="AA563" s="47">
        <v>3210.2958112758156</v>
      </c>
      <c r="AB563" s="47">
        <v>1028.3588076263784</v>
      </c>
      <c r="AC563" s="50">
        <f t="shared" si="33"/>
        <v>100467.79578104622</v>
      </c>
      <c r="AD563" s="51">
        <f t="shared" si="34"/>
        <v>363537.34317299048</v>
      </c>
      <c r="AE563" s="51">
        <f t="shared" si="35"/>
        <v>1406549.1442189538</v>
      </c>
    </row>
    <row r="564" spans="1:31" x14ac:dyDescent="0.25">
      <c r="A564" s="53">
        <v>561</v>
      </c>
      <c r="B564" s="42">
        <v>18557553000105</v>
      </c>
      <c r="C564" s="54" t="s">
        <v>1080</v>
      </c>
      <c r="D564" s="41" t="s">
        <v>892</v>
      </c>
      <c r="E564" s="41" t="str">
        <f>VLOOKUP(A564,'[1]Acordo início'!$A$3:$F$855,6,FALSE)</f>
        <v>S</v>
      </c>
      <c r="F564" s="44">
        <v>2.1441656899696682E-3</v>
      </c>
      <c r="G564" s="45">
        <v>462908.95</v>
      </c>
      <c r="H564" s="46">
        <v>0</v>
      </c>
      <c r="I564" s="46">
        <v>0</v>
      </c>
      <c r="J564" s="46">
        <v>0</v>
      </c>
      <c r="K564" s="47">
        <v>0</v>
      </c>
      <c r="L564" s="47">
        <v>0</v>
      </c>
      <c r="M564" s="47">
        <v>0</v>
      </c>
      <c r="N564" s="48">
        <v>2.1441656899696682E-3</v>
      </c>
      <c r="O564" s="48">
        <v>0</v>
      </c>
      <c r="P564" s="48">
        <v>46342.840000000004</v>
      </c>
      <c r="Q564" s="48">
        <v>462908.95</v>
      </c>
      <c r="R564" s="49">
        <v>0</v>
      </c>
      <c r="S564" s="49">
        <v>0</v>
      </c>
      <c r="T564" s="91">
        <v>0</v>
      </c>
      <c r="U564" s="91">
        <v>9.8250436727054575E-5</v>
      </c>
      <c r="V564" s="50">
        <f t="shared" si="32"/>
        <v>9.8250436727054575E-5</v>
      </c>
      <c r="W564" s="47">
        <v>14128.31479629969</v>
      </c>
      <c r="X564" s="47">
        <v>986.10348775736236</v>
      </c>
      <c r="Y564" s="47">
        <v>315.87998940925314</v>
      </c>
      <c r="Z564" s="47">
        <v>14128.314795955001</v>
      </c>
      <c r="AA564" s="47">
        <v>986.10348775736236</v>
      </c>
      <c r="AB564" s="47">
        <v>315.87998940925314</v>
      </c>
      <c r="AC564" s="50">
        <f t="shared" si="33"/>
        <v>30860.59654658792</v>
      </c>
      <c r="AD564" s="51">
        <f t="shared" si="34"/>
        <v>2.0459152532426137E-3</v>
      </c>
      <c r="AE564" s="51">
        <f t="shared" si="35"/>
        <v>432048.35345341207</v>
      </c>
    </row>
    <row r="565" spans="1:31" x14ac:dyDescent="0.25">
      <c r="A565" s="53">
        <v>562</v>
      </c>
      <c r="B565" s="42">
        <v>18558080000160</v>
      </c>
      <c r="C565" s="54" t="s">
        <v>561</v>
      </c>
      <c r="D565" s="41" t="s">
        <v>892</v>
      </c>
      <c r="E565" s="41" t="str">
        <f>VLOOKUP(A565,'[1]Acordo início'!$A$3:$F$855,6,FALSE)</f>
        <v>S</v>
      </c>
      <c r="F565" s="44">
        <v>160834.23105391682</v>
      </c>
      <c r="G565" s="45">
        <v>525442.66</v>
      </c>
      <c r="H565" s="46">
        <v>0</v>
      </c>
      <c r="I565" s="46">
        <v>0</v>
      </c>
      <c r="J565" s="46">
        <v>0</v>
      </c>
      <c r="K565" s="47">
        <v>0</v>
      </c>
      <c r="L565" s="47">
        <v>0</v>
      </c>
      <c r="M565" s="47">
        <v>0</v>
      </c>
      <c r="N565" s="48">
        <v>160834.23105391682</v>
      </c>
      <c r="O565" s="48">
        <v>83508.88</v>
      </c>
      <c r="P565" s="48">
        <v>24388.18</v>
      </c>
      <c r="Q565" s="48">
        <v>525442.66</v>
      </c>
      <c r="R565" s="49">
        <v>0</v>
      </c>
      <c r="S565" s="49">
        <v>7369.78</v>
      </c>
      <c r="T565" s="91">
        <v>0</v>
      </c>
      <c r="U565" s="91">
        <v>7369.7818762928109</v>
      </c>
      <c r="V565" s="50">
        <f t="shared" si="32"/>
        <v>14739.56187629281</v>
      </c>
      <c r="W565" s="47">
        <v>16036.88882396153</v>
      </c>
      <c r="X565" s="47">
        <v>1119.3148107251504</v>
      </c>
      <c r="Y565" s="47">
        <v>358.55176961353459</v>
      </c>
      <c r="Z565" s="47">
        <v>16036.888823570276</v>
      </c>
      <c r="AA565" s="47">
        <v>1119.3148107251504</v>
      </c>
      <c r="AB565" s="47">
        <v>358.55176961353459</v>
      </c>
      <c r="AC565" s="50">
        <f t="shared" si="33"/>
        <v>35029.510808209176</v>
      </c>
      <c r="AD565" s="51">
        <f t="shared" si="34"/>
        <v>146094.66917762402</v>
      </c>
      <c r="AE565" s="51">
        <f t="shared" si="35"/>
        <v>490413.14919179084</v>
      </c>
    </row>
    <row r="566" spans="1:31" x14ac:dyDescent="0.25">
      <c r="A566" s="53">
        <v>563</v>
      </c>
      <c r="B566" s="42">
        <v>18128256000144</v>
      </c>
      <c r="C566" s="54" t="s">
        <v>562</v>
      </c>
      <c r="D566" s="41" t="s">
        <v>892</v>
      </c>
      <c r="E566" s="41" t="str">
        <f>VLOOKUP(A566,'[1]Acordo início'!$A$3:$F$855,6,FALSE)</f>
        <v>S</v>
      </c>
      <c r="F566" s="44">
        <v>586629.23813028436</v>
      </c>
      <c r="G566" s="45">
        <v>827859.8</v>
      </c>
      <c r="H566" s="46">
        <v>0</v>
      </c>
      <c r="I566" s="46">
        <v>0</v>
      </c>
      <c r="J566" s="46">
        <v>0</v>
      </c>
      <c r="K566" s="47">
        <v>0</v>
      </c>
      <c r="L566" s="47">
        <v>0</v>
      </c>
      <c r="M566" s="47">
        <v>0</v>
      </c>
      <c r="N566" s="48">
        <v>586629.23813028436</v>
      </c>
      <c r="O566" s="48">
        <v>277881.22000000003</v>
      </c>
      <c r="P566" s="48">
        <v>236021.68</v>
      </c>
      <c r="Q566" s="48">
        <v>827859.8</v>
      </c>
      <c r="R566" s="49">
        <v>0</v>
      </c>
      <c r="S566" s="49">
        <v>26880.66</v>
      </c>
      <c r="T566" s="91">
        <v>0</v>
      </c>
      <c r="U566" s="91">
        <v>26880.655311658811</v>
      </c>
      <c r="V566" s="50">
        <f t="shared" si="32"/>
        <v>53761.315311658807</v>
      </c>
      <c r="W566" s="47">
        <v>25266.877924853117</v>
      </c>
      <c r="X566" s="47">
        <v>1763.5335003267899</v>
      </c>
      <c r="Y566" s="47">
        <v>564.91529572924412</v>
      </c>
      <c r="Z566" s="47">
        <v>25266.877924236684</v>
      </c>
      <c r="AA566" s="47">
        <v>1763.5335003267899</v>
      </c>
      <c r="AB566" s="47">
        <v>564.91529572924412</v>
      </c>
      <c r="AC566" s="50">
        <f t="shared" si="33"/>
        <v>55190.653441201866</v>
      </c>
      <c r="AD566" s="51">
        <f t="shared" si="34"/>
        <v>532867.92281862558</v>
      </c>
      <c r="AE566" s="51">
        <f t="shared" si="35"/>
        <v>772669.14655879815</v>
      </c>
    </row>
    <row r="567" spans="1:31" x14ac:dyDescent="0.25">
      <c r="A567" s="53">
        <v>564</v>
      </c>
      <c r="B567" s="42">
        <v>18160044000144</v>
      </c>
      <c r="C567" s="54" t="s">
        <v>563</v>
      </c>
      <c r="D567" s="41" t="s">
        <v>892</v>
      </c>
      <c r="E567" s="41" t="str">
        <f>VLOOKUP(A567,'[1]Acordo início'!$A$3:$F$855,6,FALSE)</f>
        <v>S</v>
      </c>
      <c r="F567" s="44">
        <v>768010.12148788932</v>
      </c>
      <c r="G567" s="45">
        <v>381125.33</v>
      </c>
      <c r="H567" s="46">
        <v>0</v>
      </c>
      <c r="I567" s="46">
        <v>0</v>
      </c>
      <c r="J567" s="46">
        <v>0</v>
      </c>
      <c r="K567" s="47">
        <v>0</v>
      </c>
      <c r="L567" s="47">
        <v>0</v>
      </c>
      <c r="M567" s="47">
        <v>0</v>
      </c>
      <c r="N567" s="48">
        <v>768010.12148788932</v>
      </c>
      <c r="O567" s="48">
        <v>317967.32999999996</v>
      </c>
      <c r="P567" s="48">
        <v>44839.89</v>
      </c>
      <c r="Q567" s="48">
        <v>381125.33</v>
      </c>
      <c r="R567" s="49">
        <v>0</v>
      </c>
      <c r="S567" s="49">
        <v>35191.93</v>
      </c>
      <c r="T567" s="91">
        <v>0</v>
      </c>
      <c r="U567" s="91">
        <v>35191.930455733949</v>
      </c>
      <c r="V567" s="50">
        <f t="shared" si="32"/>
        <v>70383.860455733957</v>
      </c>
      <c r="W567" s="47">
        <v>11632.219792982996</v>
      </c>
      <c r="X567" s="47">
        <v>811.88539989390563</v>
      </c>
      <c r="Y567" s="47">
        <v>260.07245152662671</v>
      </c>
      <c r="Z567" s="47">
        <v>11632.219792699205</v>
      </c>
      <c r="AA567" s="47">
        <v>811.88539989390563</v>
      </c>
      <c r="AB567" s="47">
        <v>260.07245152662671</v>
      </c>
      <c r="AC567" s="50">
        <f t="shared" si="33"/>
        <v>25408.355288523264</v>
      </c>
      <c r="AD567" s="51">
        <f t="shared" si="34"/>
        <v>697626.26103215537</v>
      </c>
      <c r="AE567" s="51">
        <f t="shared" si="35"/>
        <v>355716.97471147677</v>
      </c>
    </row>
    <row r="568" spans="1:31" x14ac:dyDescent="0.25">
      <c r="A568" s="53">
        <v>565</v>
      </c>
      <c r="B568" s="42">
        <v>24363590000185</v>
      </c>
      <c r="C568" s="54" t="s">
        <v>564</v>
      </c>
      <c r="D568" s="41" t="s">
        <v>892</v>
      </c>
      <c r="E568" s="41" t="str">
        <f>VLOOKUP(A568,'[1]Acordo início'!$A$3:$F$855,6,FALSE)</f>
        <v>S</v>
      </c>
      <c r="F568" s="44">
        <v>331930.69922418578</v>
      </c>
      <c r="G568" s="45">
        <v>709398.85</v>
      </c>
      <c r="H568" s="46">
        <v>0</v>
      </c>
      <c r="I568" s="46">
        <v>0</v>
      </c>
      <c r="J568" s="46">
        <v>0</v>
      </c>
      <c r="K568" s="47">
        <v>0</v>
      </c>
      <c r="L568" s="47">
        <v>0</v>
      </c>
      <c r="M568" s="47">
        <v>0</v>
      </c>
      <c r="N568" s="48">
        <v>331930.69922418578</v>
      </c>
      <c r="O568" s="48">
        <v>121680.65</v>
      </c>
      <c r="P568" s="48">
        <v>16516.54</v>
      </c>
      <c r="Q568" s="48">
        <v>709398.85</v>
      </c>
      <c r="R568" s="49">
        <v>0</v>
      </c>
      <c r="S568" s="49">
        <v>15209.8</v>
      </c>
      <c r="T568" s="91">
        <v>0</v>
      </c>
      <c r="U568" s="91">
        <v>15209.802262228248</v>
      </c>
      <c r="V568" s="50">
        <f t="shared" si="32"/>
        <v>30419.602262228247</v>
      </c>
      <c r="W568" s="47">
        <v>21651.36433256443</v>
      </c>
      <c r="X568" s="47">
        <v>1511.1841851541269</v>
      </c>
      <c r="Y568" s="47">
        <v>484.07986618882381</v>
      </c>
      <c r="Z568" s="47">
        <v>21651.364332036199</v>
      </c>
      <c r="AA568" s="47">
        <v>1511.1841851541269</v>
      </c>
      <c r="AB568" s="47">
        <v>484.07986618882381</v>
      </c>
      <c r="AC568" s="50">
        <f t="shared" si="33"/>
        <v>47293.256767286526</v>
      </c>
      <c r="AD568" s="51">
        <f t="shared" si="34"/>
        <v>301511.09696195752</v>
      </c>
      <c r="AE568" s="51">
        <f t="shared" si="35"/>
        <v>662105.59323271341</v>
      </c>
    </row>
    <row r="569" spans="1:31" x14ac:dyDescent="0.25">
      <c r="A569" s="53">
        <v>566</v>
      </c>
      <c r="B569" s="42">
        <v>18349944000134</v>
      </c>
      <c r="C569" s="54" t="s">
        <v>565</v>
      </c>
      <c r="D569" s="41" t="s">
        <v>892</v>
      </c>
      <c r="E569" s="41" t="str">
        <f>VLOOKUP(A569,'[1]Acordo início'!$A$3:$F$855,6,FALSE)</f>
        <v>S</v>
      </c>
      <c r="F569" s="44">
        <v>399173.2655752452</v>
      </c>
      <c r="G569" s="45">
        <v>1811598.27</v>
      </c>
      <c r="H569" s="46">
        <v>0</v>
      </c>
      <c r="I569" s="46">
        <v>0</v>
      </c>
      <c r="J569" s="46">
        <v>0</v>
      </c>
      <c r="K569" s="47">
        <v>0</v>
      </c>
      <c r="L569" s="47">
        <v>0</v>
      </c>
      <c r="M569" s="47">
        <v>0</v>
      </c>
      <c r="N569" s="48">
        <v>399173.2655752452</v>
      </c>
      <c r="O569" s="48">
        <v>164251.6</v>
      </c>
      <c r="P569" s="48">
        <v>45951.659999999996</v>
      </c>
      <c r="Q569" s="48">
        <v>1811598.27</v>
      </c>
      <c r="R569" s="49">
        <v>0</v>
      </c>
      <c r="S569" s="49">
        <v>18291.009999999998</v>
      </c>
      <c r="T569" s="91">
        <v>0</v>
      </c>
      <c r="U569" s="91">
        <v>18291.006080359013</v>
      </c>
      <c r="V569" s="50">
        <f t="shared" si="32"/>
        <v>36582.016080359012</v>
      </c>
      <c r="W569" s="47">
        <v>55291.285003130011</v>
      </c>
      <c r="X569" s="47">
        <v>3859.1247272075798</v>
      </c>
      <c r="Y569" s="47">
        <v>1236.1991343643494</v>
      </c>
      <c r="Z569" s="47">
        <v>55291.285001781071</v>
      </c>
      <c r="AA569" s="47">
        <v>3859.1247272075798</v>
      </c>
      <c r="AB569" s="47">
        <v>1236.1991343643494</v>
      </c>
      <c r="AC569" s="50">
        <f t="shared" si="33"/>
        <v>120773.21772805494</v>
      </c>
      <c r="AD569" s="51">
        <f t="shared" si="34"/>
        <v>362591.2494948862</v>
      </c>
      <c r="AE569" s="51">
        <f t="shared" si="35"/>
        <v>1690825.0522719452</v>
      </c>
    </row>
    <row r="570" spans="1:31" x14ac:dyDescent="0.25">
      <c r="A570" s="53">
        <v>567</v>
      </c>
      <c r="B570" s="42">
        <v>18715441000135</v>
      </c>
      <c r="C570" s="54" t="s">
        <v>1081</v>
      </c>
      <c r="D570" s="41" t="s">
        <v>894</v>
      </c>
      <c r="E570" s="41" t="str">
        <f>VLOOKUP(A570,'[1]Acordo início'!$A$3:$F$855,6,FALSE)</f>
        <v>S</v>
      </c>
      <c r="F570" s="44">
        <v>5616201.4776249062</v>
      </c>
      <c r="G570" s="45">
        <v>17107868.57</v>
      </c>
      <c r="H570" s="46">
        <v>0</v>
      </c>
      <c r="I570" s="46">
        <v>0</v>
      </c>
      <c r="J570" s="46">
        <v>0</v>
      </c>
      <c r="K570" s="47">
        <v>0</v>
      </c>
      <c r="L570" s="47">
        <v>0</v>
      </c>
      <c r="M570" s="47">
        <v>0</v>
      </c>
      <c r="N570" s="48">
        <v>5616201.4776249062</v>
      </c>
      <c r="O570" s="48">
        <v>2303086.0200000005</v>
      </c>
      <c r="P570" s="48">
        <v>1973637.3900000001</v>
      </c>
      <c r="Q570" s="48">
        <v>17107868.57</v>
      </c>
      <c r="R570" s="49">
        <v>0</v>
      </c>
      <c r="S570" s="49">
        <v>257346.83</v>
      </c>
      <c r="T570" s="91">
        <v>0</v>
      </c>
      <c r="U570" s="91">
        <v>257346.83215250127</v>
      </c>
      <c r="V570" s="50">
        <f t="shared" si="32"/>
        <v>514693.66215250129</v>
      </c>
      <c r="W570" s="47">
        <v>522144.48130836681</v>
      </c>
      <c r="X570" s="47">
        <v>36443.730307190817</v>
      </c>
      <c r="Y570" s="47">
        <v>11674.074056516958</v>
      </c>
      <c r="Z570" s="47">
        <v>522144.48129562807</v>
      </c>
      <c r="AA570" s="47">
        <v>36443.730307190817</v>
      </c>
      <c r="AB570" s="47">
        <v>11674.074056516958</v>
      </c>
      <c r="AC570" s="50">
        <f t="shared" si="33"/>
        <v>1140524.5713314104</v>
      </c>
      <c r="AD570" s="51">
        <f t="shared" si="34"/>
        <v>5101507.8154724054</v>
      </c>
      <c r="AE570" s="51">
        <f t="shared" si="35"/>
        <v>15967343.998668591</v>
      </c>
    </row>
    <row r="571" spans="1:31" x14ac:dyDescent="0.25">
      <c r="A571" s="53">
        <v>568</v>
      </c>
      <c r="B571" s="42">
        <v>18307454000175</v>
      </c>
      <c r="C571" s="54" t="s">
        <v>1082</v>
      </c>
      <c r="D571" s="41" t="s">
        <v>892</v>
      </c>
      <c r="E571" s="41" t="str">
        <f>VLOOKUP(A571,'[1]Acordo início'!$A$3:$F$855,6,FALSE)</f>
        <v>S</v>
      </c>
      <c r="F571" s="44">
        <v>510238.48042219284</v>
      </c>
      <c r="G571" s="45">
        <v>1115070.6499999999</v>
      </c>
      <c r="H571" s="46">
        <v>0</v>
      </c>
      <c r="I571" s="46">
        <v>0</v>
      </c>
      <c r="J571" s="46">
        <v>0</v>
      </c>
      <c r="K571" s="47">
        <v>0</v>
      </c>
      <c r="L571" s="47">
        <v>0</v>
      </c>
      <c r="M571" s="47">
        <v>0</v>
      </c>
      <c r="N571" s="48">
        <v>510238.48042219284</v>
      </c>
      <c r="O571" s="48">
        <v>209967.97</v>
      </c>
      <c r="P571" s="48">
        <v>131833.47</v>
      </c>
      <c r="Q571" s="48">
        <v>1115070.6499999999</v>
      </c>
      <c r="R571" s="49">
        <v>0</v>
      </c>
      <c r="S571" s="49">
        <v>23380.26</v>
      </c>
      <c r="T571" s="91">
        <v>0</v>
      </c>
      <c r="U571" s="91">
        <v>23380.261036234704</v>
      </c>
      <c r="V571" s="50">
        <f t="shared" si="32"/>
        <v>46760.521036234699</v>
      </c>
      <c r="W571" s="47">
        <v>34032.760178624048</v>
      </c>
      <c r="X571" s="47">
        <v>2375.3592692414118</v>
      </c>
      <c r="Y571" s="47">
        <v>760.90234962820841</v>
      </c>
      <c r="Z571" s="47">
        <v>34032.760177793753</v>
      </c>
      <c r="AA571" s="47">
        <v>2375.3592692414118</v>
      </c>
      <c r="AB571" s="47">
        <v>760.90234962820841</v>
      </c>
      <c r="AC571" s="50">
        <f t="shared" si="33"/>
        <v>74338.043594157032</v>
      </c>
      <c r="AD571" s="51">
        <f t="shared" si="34"/>
        <v>463477.95938595815</v>
      </c>
      <c r="AE571" s="51">
        <f t="shared" si="35"/>
        <v>1040732.6064058428</v>
      </c>
    </row>
    <row r="572" spans="1:31" x14ac:dyDescent="0.25">
      <c r="A572" s="53">
        <v>569</v>
      </c>
      <c r="B572" s="42">
        <v>18140764000148</v>
      </c>
      <c r="C572" s="54" t="s">
        <v>568</v>
      </c>
      <c r="D572" s="41" t="s">
        <v>892</v>
      </c>
      <c r="E572" s="41" t="str">
        <f>VLOOKUP(A572,'[1]Acordo início'!$A$3:$F$855,6,FALSE)</f>
        <v>N</v>
      </c>
      <c r="F572" s="44">
        <v>0</v>
      </c>
      <c r="G572" s="45">
        <v>2667763.4</v>
      </c>
      <c r="H572" s="46">
        <v>0</v>
      </c>
      <c r="I572" s="46">
        <v>0</v>
      </c>
      <c r="J572" s="46">
        <v>0</v>
      </c>
      <c r="K572" s="47">
        <v>0</v>
      </c>
      <c r="L572" s="47">
        <v>0</v>
      </c>
      <c r="M572" s="47">
        <v>714728.82999999984</v>
      </c>
      <c r="N572" s="48">
        <v>0</v>
      </c>
      <c r="O572" s="48">
        <v>0</v>
      </c>
      <c r="P572" s="48">
        <v>0</v>
      </c>
      <c r="Q572" s="48">
        <v>2667763.4</v>
      </c>
      <c r="R572" s="49">
        <v>0</v>
      </c>
      <c r="S572" s="49">
        <v>0</v>
      </c>
      <c r="T572" s="91">
        <v>0</v>
      </c>
      <c r="U572" s="91">
        <v>0</v>
      </c>
      <c r="V572" s="50">
        <f t="shared" si="32"/>
        <v>0</v>
      </c>
      <c r="W572" s="47">
        <v>81422.061978015292</v>
      </c>
      <c r="X572" s="47">
        <v>5682.9551474848013</v>
      </c>
      <c r="Y572" s="47">
        <v>1820.4294316850285</v>
      </c>
      <c r="Z572" s="47">
        <v>81422.061976028825</v>
      </c>
      <c r="AA572" s="47">
        <v>5682.9551474848013</v>
      </c>
      <c r="AB572" s="47">
        <v>1820.4294316850285</v>
      </c>
      <c r="AC572" s="50">
        <f t="shared" si="33"/>
        <v>177850.89311238378</v>
      </c>
      <c r="AD572" s="51">
        <f t="shared" si="34"/>
        <v>0</v>
      </c>
      <c r="AE572" s="51">
        <f t="shared" si="35"/>
        <v>2489912.5068876161</v>
      </c>
    </row>
    <row r="573" spans="1:31" x14ac:dyDescent="0.25">
      <c r="A573" s="53">
        <v>570</v>
      </c>
      <c r="B573" s="42">
        <v>24359333000170</v>
      </c>
      <c r="C573" s="54" t="s">
        <v>569</v>
      </c>
      <c r="D573" s="41" t="s">
        <v>892</v>
      </c>
      <c r="E573" s="41" t="str">
        <f>VLOOKUP(A573,'[1]Acordo início'!$A$3:$F$855,6,FALSE)</f>
        <v>S</v>
      </c>
      <c r="F573" s="44">
        <v>1082269.1976712872</v>
      </c>
      <c r="G573" s="45">
        <v>2672889.11</v>
      </c>
      <c r="H573" s="46">
        <v>0</v>
      </c>
      <c r="I573" s="46">
        <v>0</v>
      </c>
      <c r="J573" s="46">
        <v>0</v>
      </c>
      <c r="K573" s="47">
        <v>0</v>
      </c>
      <c r="L573" s="47">
        <v>0</v>
      </c>
      <c r="M573" s="47">
        <v>0</v>
      </c>
      <c r="N573" s="48">
        <v>1082269.1976712872</v>
      </c>
      <c r="O573" s="48">
        <v>449906.63</v>
      </c>
      <c r="P573" s="48">
        <v>601491.02</v>
      </c>
      <c r="Q573" s="48">
        <v>2672889.11</v>
      </c>
      <c r="R573" s="49">
        <v>0</v>
      </c>
      <c r="S573" s="49">
        <v>49591.98</v>
      </c>
      <c r="T573" s="91">
        <v>0</v>
      </c>
      <c r="U573" s="91">
        <v>49591.97967995987</v>
      </c>
      <c r="V573" s="50">
        <f t="shared" si="32"/>
        <v>99183.959679959866</v>
      </c>
      <c r="W573" s="47">
        <v>81578.50249672409</v>
      </c>
      <c r="X573" s="47">
        <v>5693.8741101034511</v>
      </c>
      <c r="Y573" s="47">
        <v>1823.9271191378771</v>
      </c>
      <c r="Z573" s="47">
        <v>81578.50249473381</v>
      </c>
      <c r="AA573" s="47">
        <v>5693.8741101034511</v>
      </c>
      <c r="AB573" s="47">
        <v>1823.9271191378771</v>
      </c>
      <c r="AC573" s="50">
        <f t="shared" si="33"/>
        <v>178192.60744994052</v>
      </c>
      <c r="AD573" s="51">
        <f t="shared" si="34"/>
        <v>983085.23799132742</v>
      </c>
      <c r="AE573" s="51">
        <f t="shared" si="35"/>
        <v>2494696.5025500595</v>
      </c>
    </row>
    <row r="574" spans="1:31" x14ac:dyDescent="0.25">
      <c r="A574" s="53">
        <v>571</v>
      </c>
      <c r="B574" s="42">
        <v>18347401000188</v>
      </c>
      <c r="C574" s="54" t="s">
        <v>570</v>
      </c>
      <c r="D574" s="41" t="s">
        <v>892</v>
      </c>
      <c r="E574" s="41" t="str">
        <f>VLOOKUP(A574,'[1]Acordo início'!$A$3:$F$855,6,FALSE)</f>
        <v>S</v>
      </c>
      <c r="F574" s="44">
        <v>790049.69289033883</v>
      </c>
      <c r="G574" s="45">
        <v>1086537.51</v>
      </c>
      <c r="H574" s="46">
        <v>0</v>
      </c>
      <c r="I574" s="46">
        <v>0</v>
      </c>
      <c r="J574" s="46">
        <v>0</v>
      </c>
      <c r="K574" s="47">
        <v>0</v>
      </c>
      <c r="L574" s="47">
        <v>0</v>
      </c>
      <c r="M574" s="47">
        <v>0</v>
      </c>
      <c r="N574" s="48">
        <v>790049.69289033883</v>
      </c>
      <c r="O574" s="48">
        <v>196905.54</v>
      </c>
      <c r="P574" s="48">
        <v>17030.2</v>
      </c>
      <c r="Q574" s="48">
        <v>1086537.51</v>
      </c>
      <c r="R574" s="49">
        <v>0</v>
      </c>
      <c r="S574" s="49">
        <v>36201.83</v>
      </c>
      <c r="T574" s="91">
        <v>0</v>
      </c>
      <c r="U574" s="91">
        <v>36201.83259421953</v>
      </c>
      <c r="V574" s="50">
        <f t="shared" si="32"/>
        <v>72403.662594219524</v>
      </c>
      <c r="W574" s="47">
        <v>33161.908133153294</v>
      </c>
      <c r="X574" s="47">
        <v>2314.577056235777</v>
      </c>
      <c r="Y574" s="47">
        <v>741.43189339429318</v>
      </c>
      <c r="Z574" s="47">
        <v>33161.908132344237</v>
      </c>
      <c r="AA574" s="47">
        <v>2314.577056235777</v>
      </c>
      <c r="AB574" s="47">
        <v>741.43189339429318</v>
      </c>
      <c r="AC574" s="50">
        <f t="shared" si="33"/>
        <v>72435.834164757689</v>
      </c>
      <c r="AD574" s="51">
        <f t="shared" si="34"/>
        <v>717646.03029611928</v>
      </c>
      <c r="AE574" s="51">
        <f t="shared" si="35"/>
        <v>1014101.6758352423</v>
      </c>
    </row>
    <row r="575" spans="1:31" x14ac:dyDescent="0.25">
      <c r="A575" s="53">
        <v>572</v>
      </c>
      <c r="B575" s="42">
        <v>19391945000100</v>
      </c>
      <c r="C575" s="54" t="s">
        <v>1083</v>
      </c>
      <c r="D575" s="41" t="s">
        <v>894</v>
      </c>
      <c r="E575" s="41" t="str">
        <f>VLOOKUP(A575,'[1]Acordo início'!$A$3:$F$855,6,FALSE)</f>
        <v>S</v>
      </c>
      <c r="F575" s="44">
        <v>3342282.4172262037</v>
      </c>
      <c r="G575" s="45">
        <v>4263170.43</v>
      </c>
      <c r="H575" s="46">
        <v>0</v>
      </c>
      <c r="I575" s="46">
        <v>0</v>
      </c>
      <c r="J575" s="46">
        <v>0</v>
      </c>
      <c r="K575" s="47">
        <v>0</v>
      </c>
      <c r="L575" s="47">
        <v>0</v>
      </c>
      <c r="M575" s="47">
        <v>0</v>
      </c>
      <c r="N575" s="48">
        <v>3342282.4172262037</v>
      </c>
      <c r="O575" s="48">
        <v>1201152.1600000001</v>
      </c>
      <c r="P575" s="48">
        <v>515467.33</v>
      </c>
      <c r="Q575" s="48">
        <v>4263170.43</v>
      </c>
      <c r="R575" s="49">
        <v>0</v>
      </c>
      <c r="S575" s="49">
        <v>153150.81</v>
      </c>
      <c r="T575" s="91">
        <v>0</v>
      </c>
      <c r="U575" s="91">
        <v>153150.80765156518</v>
      </c>
      <c r="V575" s="50">
        <f t="shared" si="32"/>
        <v>306301.61765156518</v>
      </c>
      <c r="W575" s="47">
        <v>130115.03471654897</v>
      </c>
      <c r="X575" s="47">
        <v>9081.5423773869861</v>
      </c>
      <c r="Y575" s="47">
        <v>2909.1039080621758</v>
      </c>
      <c r="Z575" s="47">
        <v>130115.03471337454</v>
      </c>
      <c r="AA575" s="47">
        <v>9081.5423773869861</v>
      </c>
      <c r="AB575" s="47">
        <v>2909.1039080621758</v>
      </c>
      <c r="AC575" s="50">
        <f t="shared" si="33"/>
        <v>284211.36200082186</v>
      </c>
      <c r="AD575" s="51">
        <f t="shared" si="34"/>
        <v>3035980.7995746387</v>
      </c>
      <c r="AE575" s="51">
        <f t="shared" si="35"/>
        <v>3978959.0679991776</v>
      </c>
    </row>
    <row r="576" spans="1:31" x14ac:dyDescent="0.25">
      <c r="A576" s="53">
        <v>573</v>
      </c>
      <c r="B576" s="42">
        <v>18094854000140</v>
      </c>
      <c r="C576" s="54" t="s">
        <v>1084</v>
      </c>
      <c r="D576" s="41" t="s">
        <v>892</v>
      </c>
      <c r="E576" s="41" t="str">
        <f>VLOOKUP(A576,'[1]Acordo início'!$A$3:$F$855,6,FALSE)</f>
        <v>S</v>
      </c>
      <c r="F576" s="44">
        <v>271277.8433870913</v>
      </c>
      <c r="G576" s="45">
        <v>845059.42</v>
      </c>
      <c r="H576" s="46">
        <v>0</v>
      </c>
      <c r="I576" s="46">
        <v>0</v>
      </c>
      <c r="J576" s="46">
        <v>0</v>
      </c>
      <c r="K576" s="47">
        <v>0</v>
      </c>
      <c r="L576" s="47">
        <v>0</v>
      </c>
      <c r="M576" s="47">
        <v>0</v>
      </c>
      <c r="N576" s="48">
        <v>271277.8433870913</v>
      </c>
      <c r="O576" s="48">
        <v>112118.01000000001</v>
      </c>
      <c r="P576" s="48">
        <v>48499.01999999999</v>
      </c>
      <c r="Q576" s="48">
        <v>845059.42</v>
      </c>
      <c r="R576" s="49">
        <v>0</v>
      </c>
      <c r="S576" s="49">
        <v>12430.55</v>
      </c>
      <c r="T576" s="91">
        <v>0</v>
      </c>
      <c r="U576" s="91">
        <v>12430.553623648495</v>
      </c>
      <c r="V576" s="50">
        <f t="shared" si="32"/>
        <v>24861.103623648494</v>
      </c>
      <c r="W576" s="47">
        <v>25791.822693024445</v>
      </c>
      <c r="X576" s="47">
        <v>1800.172680174998</v>
      </c>
      <c r="Y576" s="47">
        <v>576.65197842644955</v>
      </c>
      <c r="Z576" s="47">
        <v>25791.822692395199</v>
      </c>
      <c r="AA576" s="47">
        <v>1800.172680174998</v>
      </c>
      <c r="AB576" s="47">
        <v>576.65197842644955</v>
      </c>
      <c r="AC576" s="50">
        <f t="shared" si="33"/>
        <v>56337.294702622537</v>
      </c>
      <c r="AD576" s="51">
        <f t="shared" si="34"/>
        <v>246416.73976344281</v>
      </c>
      <c r="AE576" s="51">
        <f t="shared" si="35"/>
        <v>788722.12529737747</v>
      </c>
    </row>
    <row r="577" spans="1:31" x14ac:dyDescent="0.25">
      <c r="A577" s="53">
        <v>574</v>
      </c>
      <c r="B577" s="42">
        <v>18316273000105</v>
      </c>
      <c r="C577" s="54" t="s">
        <v>1085</v>
      </c>
      <c r="D577" s="41" t="s">
        <v>894</v>
      </c>
      <c r="E577" s="41" t="str">
        <f>VLOOKUP(A577,'[1]Acordo início'!$A$3:$F$855,6,FALSE)</f>
        <v>S</v>
      </c>
      <c r="F577" s="44">
        <v>454437.21208182012</v>
      </c>
      <c r="G577" s="45">
        <v>527948.56999999995</v>
      </c>
      <c r="H577" s="46">
        <v>0</v>
      </c>
      <c r="I577" s="46">
        <v>0</v>
      </c>
      <c r="J577" s="46">
        <v>0</v>
      </c>
      <c r="K577" s="47">
        <v>0</v>
      </c>
      <c r="L577" s="47">
        <v>0</v>
      </c>
      <c r="M577" s="47">
        <v>0</v>
      </c>
      <c r="N577" s="48">
        <v>454437.21208182012</v>
      </c>
      <c r="O577" s="48">
        <v>179056.19</v>
      </c>
      <c r="P577" s="48">
        <v>43909.539999999994</v>
      </c>
      <c r="Q577" s="48">
        <v>527948.56999999995</v>
      </c>
      <c r="R577" s="49">
        <v>0</v>
      </c>
      <c r="S577" s="49">
        <v>20823.32</v>
      </c>
      <c r="T577" s="91">
        <v>0</v>
      </c>
      <c r="U577" s="91">
        <v>20823.322918060294</v>
      </c>
      <c r="V577" s="50">
        <f t="shared" si="32"/>
        <v>41646.642918060294</v>
      </c>
      <c r="W577" s="47">
        <v>16113.370872029478</v>
      </c>
      <c r="X577" s="47">
        <v>1124.6529713931434</v>
      </c>
      <c r="Y577" s="47">
        <v>360.26175051939805</v>
      </c>
      <c r="Z577" s="47">
        <v>16113.370871636358</v>
      </c>
      <c r="AA577" s="47">
        <v>1124.6529713931434</v>
      </c>
      <c r="AB577" s="47">
        <v>360.26175051939805</v>
      </c>
      <c r="AC577" s="50">
        <f t="shared" si="33"/>
        <v>35196.571187490925</v>
      </c>
      <c r="AD577" s="51">
        <f t="shared" si="34"/>
        <v>412790.56916375982</v>
      </c>
      <c r="AE577" s="51">
        <f t="shared" si="35"/>
        <v>492751.998812509</v>
      </c>
    </row>
    <row r="578" spans="1:31" x14ac:dyDescent="0.25">
      <c r="A578" s="53">
        <v>575</v>
      </c>
      <c r="B578" s="42">
        <v>18307462000111</v>
      </c>
      <c r="C578" s="54" t="s">
        <v>1086</v>
      </c>
      <c r="D578" s="41" t="s">
        <v>892</v>
      </c>
      <c r="E578" s="41" t="str">
        <f>VLOOKUP(A578,'[1]Acordo início'!$A$3:$F$855,6,FALSE)</f>
        <v>S</v>
      </c>
      <c r="F578" s="44">
        <v>244893.73836699803</v>
      </c>
      <c r="G578" s="45">
        <v>557506.85</v>
      </c>
      <c r="H578" s="46">
        <v>0</v>
      </c>
      <c r="I578" s="46">
        <v>0</v>
      </c>
      <c r="J578" s="46">
        <v>0</v>
      </c>
      <c r="K578" s="47">
        <v>0</v>
      </c>
      <c r="L578" s="47">
        <v>0</v>
      </c>
      <c r="M578" s="47">
        <v>0</v>
      </c>
      <c r="N578" s="48">
        <v>244893.73836699803</v>
      </c>
      <c r="O578" s="48">
        <v>106497.26000000001</v>
      </c>
      <c r="P578" s="48">
        <v>25175.239999999998</v>
      </c>
      <c r="Q578" s="48">
        <v>557506.85</v>
      </c>
      <c r="R578" s="49">
        <v>0</v>
      </c>
      <c r="S578" s="49">
        <v>11221.58</v>
      </c>
      <c r="T578" s="91">
        <v>0</v>
      </c>
      <c r="U578" s="91">
        <v>11221.575300283332</v>
      </c>
      <c r="V578" s="50">
        <f t="shared" si="32"/>
        <v>22443.155300283332</v>
      </c>
      <c r="W578" s="47">
        <v>17015.511021241997</v>
      </c>
      <c r="X578" s="47">
        <v>1187.6189769225082</v>
      </c>
      <c r="Y578" s="47">
        <v>380.43174424388303</v>
      </c>
      <c r="Z578" s="47">
        <v>17015.511020826867</v>
      </c>
      <c r="AA578" s="47">
        <v>1187.6189769225082</v>
      </c>
      <c r="AB578" s="47">
        <v>380.43174424388303</v>
      </c>
      <c r="AC578" s="50">
        <f t="shared" si="33"/>
        <v>37167.123484401651</v>
      </c>
      <c r="AD578" s="51">
        <f t="shared" si="34"/>
        <v>222450.58306671469</v>
      </c>
      <c r="AE578" s="51">
        <f t="shared" si="35"/>
        <v>520339.7265155983</v>
      </c>
    </row>
    <row r="579" spans="1:31" x14ac:dyDescent="0.25">
      <c r="A579" s="53">
        <v>576</v>
      </c>
      <c r="B579" s="42">
        <v>18279075000119</v>
      </c>
      <c r="C579" s="54" t="s">
        <v>1087</v>
      </c>
      <c r="D579" s="41" t="s">
        <v>892</v>
      </c>
      <c r="E579" s="41" t="str">
        <f>VLOOKUP(A579,'[1]Acordo início'!$A$3:$F$855,6,FALSE)</f>
        <v>S</v>
      </c>
      <c r="F579" s="44">
        <v>290184.1360454596</v>
      </c>
      <c r="G579" s="45">
        <v>492922.85</v>
      </c>
      <c r="H579" s="46">
        <v>0</v>
      </c>
      <c r="I579" s="46">
        <v>0</v>
      </c>
      <c r="J579" s="46">
        <v>0</v>
      </c>
      <c r="K579" s="47">
        <v>0</v>
      </c>
      <c r="L579" s="47">
        <v>0</v>
      </c>
      <c r="M579" s="47">
        <v>0</v>
      </c>
      <c r="N579" s="48">
        <v>290184.1360454596</v>
      </c>
      <c r="O579" s="48">
        <v>122629.95999999999</v>
      </c>
      <c r="P579" s="48">
        <v>5510.6400000000012</v>
      </c>
      <c r="Q579" s="48">
        <v>492922.85</v>
      </c>
      <c r="R579" s="49">
        <v>0</v>
      </c>
      <c r="S579" s="49">
        <v>13296.88</v>
      </c>
      <c r="T579" s="91">
        <v>0</v>
      </c>
      <c r="U579" s="91">
        <v>13296.881967238616</v>
      </c>
      <c r="V579" s="50">
        <f t="shared" si="32"/>
        <v>26593.761967238614</v>
      </c>
      <c r="W579" s="47">
        <v>15044.360786096635</v>
      </c>
      <c r="X579" s="47">
        <v>1050.0400689072599</v>
      </c>
      <c r="Y579" s="47">
        <v>336.36088905846208</v>
      </c>
      <c r="Z579" s="47">
        <v>15044.360785729597</v>
      </c>
      <c r="AA579" s="47">
        <v>1050.0400689072599</v>
      </c>
      <c r="AB579" s="47">
        <v>336.36088905846208</v>
      </c>
      <c r="AC579" s="50">
        <f t="shared" si="33"/>
        <v>32861.52348775768</v>
      </c>
      <c r="AD579" s="51">
        <f t="shared" si="34"/>
        <v>263590.37407822098</v>
      </c>
      <c r="AE579" s="51">
        <f t="shared" si="35"/>
        <v>460061.32651224232</v>
      </c>
    </row>
    <row r="580" spans="1:31" x14ac:dyDescent="0.25">
      <c r="A580" s="53">
        <v>577</v>
      </c>
      <c r="B580" s="42">
        <v>18140780000130</v>
      </c>
      <c r="C580" s="54" t="s">
        <v>1088</v>
      </c>
      <c r="D580" s="41" t="s">
        <v>892</v>
      </c>
      <c r="E580" s="41" t="str">
        <f>VLOOKUP(A580,'[1]Acordo início'!$A$3:$F$855,6,FALSE)</f>
        <v>S</v>
      </c>
      <c r="F580" s="44">
        <v>0</v>
      </c>
      <c r="G580" s="45">
        <v>1847193.5</v>
      </c>
      <c r="H580" s="46">
        <v>0</v>
      </c>
      <c r="I580" s="46">
        <v>0</v>
      </c>
      <c r="J580" s="46">
        <v>0</v>
      </c>
      <c r="K580" s="47">
        <v>0</v>
      </c>
      <c r="L580" s="47">
        <v>0</v>
      </c>
      <c r="M580" s="47">
        <v>376959.51999999996</v>
      </c>
      <c r="N580" s="48">
        <v>0</v>
      </c>
      <c r="O580" s="48">
        <v>0</v>
      </c>
      <c r="P580" s="48">
        <v>0</v>
      </c>
      <c r="Q580" s="48">
        <v>1847193.5</v>
      </c>
      <c r="R580" s="49">
        <v>0</v>
      </c>
      <c r="S580" s="49">
        <v>0</v>
      </c>
      <c r="T580" s="91">
        <v>0</v>
      </c>
      <c r="U580" s="91">
        <v>0</v>
      </c>
      <c r="V580" s="50">
        <f t="shared" si="32"/>
        <v>0</v>
      </c>
      <c r="W580" s="47">
        <v>56377.677352220191</v>
      </c>
      <c r="X580" s="47">
        <v>3934.950846596661</v>
      </c>
      <c r="Y580" s="47">
        <v>1260.4886273911311</v>
      </c>
      <c r="Z580" s="47">
        <v>56377.677350844744</v>
      </c>
      <c r="AA580" s="47">
        <v>3934.950846596661</v>
      </c>
      <c r="AB580" s="47">
        <v>1260.4886273911311</v>
      </c>
      <c r="AC580" s="50">
        <f t="shared" si="33"/>
        <v>123146.23365104051</v>
      </c>
      <c r="AD580" s="51">
        <f t="shared" si="34"/>
        <v>0</v>
      </c>
      <c r="AE580" s="51">
        <f t="shared" si="35"/>
        <v>1724047.2663489594</v>
      </c>
    </row>
    <row r="581" spans="1:31" x14ac:dyDescent="0.25">
      <c r="A581" s="53">
        <v>578</v>
      </c>
      <c r="B581" s="42">
        <v>18715409000150</v>
      </c>
      <c r="C581" s="54" t="s">
        <v>1089</v>
      </c>
      <c r="D581" s="41" t="s">
        <v>894</v>
      </c>
      <c r="E581" s="41" t="str">
        <f>VLOOKUP(A581,'[1]Acordo início'!$A$3:$F$855,6,FALSE)</f>
        <v>S</v>
      </c>
      <c r="F581" s="44">
        <v>8655565.8894475698</v>
      </c>
      <c r="G581" s="45">
        <v>24332619.73</v>
      </c>
      <c r="H581" s="46">
        <v>0</v>
      </c>
      <c r="I581" s="46">
        <v>0</v>
      </c>
      <c r="J581" s="46">
        <v>0</v>
      </c>
      <c r="K581" s="47">
        <v>0</v>
      </c>
      <c r="L581" s="47">
        <v>0</v>
      </c>
      <c r="M581" s="47">
        <v>0</v>
      </c>
      <c r="N581" s="48">
        <v>8655565.8894475698</v>
      </c>
      <c r="O581" s="48">
        <v>3488075.86</v>
      </c>
      <c r="P581" s="48">
        <v>2901272.8299999996</v>
      </c>
      <c r="Q581" s="48">
        <v>24332619.73</v>
      </c>
      <c r="R581" s="49">
        <v>0</v>
      </c>
      <c r="S581" s="49">
        <v>396617.26</v>
      </c>
      <c r="T581" s="91">
        <v>0</v>
      </c>
      <c r="U581" s="91">
        <v>396617.26364535309</v>
      </c>
      <c r="V581" s="50">
        <f t="shared" ref="V581:V644" si="36">SUM(R581:U581)</f>
        <v>793234.52364535304</v>
      </c>
      <c r="W581" s="47">
        <v>742649.09471973695</v>
      </c>
      <c r="X581" s="47">
        <v>51834.126931740138</v>
      </c>
      <c r="Y581" s="47">
        <v>16604.102581031268</v>
      </c>
      <c r="Z581" s="47">
        <v>742649.09470161842</v>
      </c>
      <c r="AA581" s="47">
        <v>51834.126931740138</v>
      </c>
      <c r="AB581" s="47">
        <v>16604.102581031268</v>
      </c>
      <c r="AC581" s="50">
        <f t="shared" ref="AC581:AC644" si="37">SUM(W581:AB581)</f>
        <v>1622174.6484468982</v>
      </c>
      <c r="AD581" s="51">
        <f t="shared" ref="AD581:AD644" si="38">N581-V581</f>
        <v>7862331.3658022173</v>
      </c>
      <c r="AE581" s="51">
        <f t="shared" ref="AE581:AE644" si="39">Q581-AC581</f>
        <v>22710445.081553102</v>
      </c>
    </row>
    <row r="582" spans="1:31" x14ac:dyDescent="0.25">
      <c r="A582" s="53">
        <v>579</v>
      </c>
      <c r="B582" s="42">
        <v>18385112000173</v>
      </c>
      <c r="C582" s="54" t="s">
        <v>1090</v>
      </c>
      <c r="D582" s="41" t="s">
        <v>894</v>
      </c>
      <c r="E582" s="41" t="str">
        <f>VLOOKUP(A582,'[1]Acordo início'!$A$3:$F$855,6,FALSE)</f>
        <v>S</v>
      </c>
      <c r="F582" s="44">
        <v>432579.66790158337</v>
      </c>
      <c r="G582" s="45">
        <v>1828342.27</v>
      </c>
      <c r="H582" s="46">
        <v>0</v>
      </c>
      <c r="I582" s="46">
        <v>0</v>
      </c>
      <c r="J582" s="46">
        <v>0</v>
      </c>
      <c r="K582" s="47">
        <v>0</v>
      </c>
      <c r="L582" s="47">
        <v>0</v>
      </c>
      <c r="M582" s="47">
        <v>0</v>
      </c>
      <c r="N582" s="48">
        <v>432579.66790158337</v>
      </c>
      <c r="O582" s="48">
        <v>193055.26</v>
      </c>
      <c r="P582" s="48">
        <v>205978.16999999998</v>
      </c>
      <c r="Q582" s="48">
        <v>1828342.27</v>
      </c>
      <c r="R582" s="49">
        <v>0</v>
      </c>
      <c r="S582" s="49">
        <v>19821.759999999998</v>
      </c>
      <c r="T582" s="91">
        <v>0</v>
      </c>
      <c r="U582" s="91">
        <v>19821.761671401444</v>
      </c>
      <c r="V582" s="50">
        <f t="shared" si="36"/>
        <v>39643.521671401439</v>
      </c>
      <c r="W582" s="47">
        <v>55802.323930716921</v>
      </c>
      <c r="X582" s="47">
        <v>3894.7933314352558</v>
      </c>
      <c r="Y582" s="47">
        <v>1247.6249111368309</v>
      </c>
      <c r="Z582" s="47">
        <v>55802.323929355509</v>
      </c>
      <c r="AA582" s="47">
        <v>3894.7933314352558</v>
      </c>
      <c r="AB582" s="47">
        <v>1247.6249111368309</v>
      </c>
      <c r="AC582" s="50">
        <f t="shared" si="37"/>
        <v>121889.48434521661</v>
      </c>
      <c r="AD582" s="51">
        <f t="shared" si="38"/>
        <v>392936.14623018191</v>
      </c>
      <c r="AE582" s="51">
        <f t="shared" si="39"/>
        <v>1706452.7856547835</v>
      </c>
    </row>
    <row r="583" spans="1:31" x14ac:dyDescent="0.25">
      <c r="A583" s="53">
        <v>580</v>
      </c>
      <c r="B583" s="42">
        <v>18299453000126</v>
      </c>
      <c r="C583" s="54" t="s">
        <v>1091</v>
      </c>
      <c r="D583" s="41" t="s">
        <v>894</v>
      </c>
      <c r="E583" s="41" t="str">
        <f>VLOOKUP(A583,'[1]Acordo início'!$A$3:$F$855,6,FALSE)</f>
        <v>S</v>
      </c>
      <c r="F583" s="44">
        <v>423723.50097476144</v>
      </c>
      <c r="G583" s="45">
        <v>1444369.32</v>
      </c>
      <c r="H583" s="46">
        <v>0</v>
      </c>
      <c r="I583" s="46">
        <v>0</v>
      </c>
      <c r="J583" s="55">
        <v>154674.03</v>
      </c>
      <c r="K583" s="47">
        <v>0</v>
      </c>
      <c r="L583" s="47">
        <v>0</v>
      </c>
      <c r="M583" s="47">
        <v>0</v>
      </c>
      <c r="N583" s="48">
        <v>423723.50097476144</v>
      </c>
      <c r="O583" s="48">
        <v>189293.75</v>
      </c>
      <c r="P583" s="48">
        <v>0</v>
      </c>
      <c r="Q583" s="48">
        <v>1444369.32</v>
      </c>
      <c r="R583" s="49">
        <v>0</v>
      </c>
      <c r="S583" s="49">
        <v>19415.95</v>
      </c>
      <c r="T583" s="91">
        <v>0</v>
      </c>
      <c r="U583" s="91">
        <v>19415.952422443512</v>
      </c>
      <c r="V583" s="50">
        <f t="shared" si="36"/>
        <v>38831.902422443512</v>
      </c>
      <c r="W583" s="47">
        <v>44083.192821947247</v>
      </c>
      <c r="X583" s="47">
        <v>3076.8418470253632</v>
      </c>
      <c r="Y583" s="47">
        <v>985.60930178097544</v>
      </c>
      <c r="Z583" s="47">
        <v>44083.192820871744</v>
      </c>
      <c r="AA583" s="47">
        <v>3076.8418470253632</v>
      </c>
      <c r="AB583" s="47">
        <v>985.60930178097544</v>
      </c>
      <c r="AC583" s="50">
        <f t="shared" si="37"/>
        <v>96291.287940431677</v>
      </c>
      <c r="AD583" s="51">
        <f t="shared" si="38"/>
        <v>384891.59855231794</v>
      </c>
      <c r="AE583" s="51">
        <f t="shared" si="39"/>
        <v>1348078.0320595684</v>
      </c>
    </row>
    <row r="584" spans="1:31" x14ac:dyDescent="0.25">
      <c r="A584" s="53">
        <v>581</v>
      </c>
      <c r="B584" s="42">
        <v>18347419000180</v>
      </c>
      <c r="C584" s="54" t="s">
        <v>1092</v>
      </c>
      <c r="D584" s="41" t="s">
        <v>892</v>
      </c>
      <c r="E584" s="41" t="str">
        <f>VLOOKUP(A584,'[1]Acordo início'!$A$3:$F$855,6,FALSE)</f>
        <v>S</v>
      </c>
      <c r="F584" s="44">
        <v>231659.10463659992</v>
      </c>
      <c r="G584" s="45">
        <v>584331.42000000004</v>
      </c>
      <c r="H584" s="46">
        <v>0</v>
      </c>
      <c r="I584" s="46">
        <v>0</v>
      </c>
      <c r="J584" s="46">
        <v>0</v>
      </c>
      <c r="K584" s="47">
        <v>0</v>
      </c>
      <c r="L584" s="47">
        <v>0</v>
      </c>
      <c r="M584" s="47">
        <v>0</v>
      </c>
      <c r="N584" s="48">
        <v>231659.10463659992</v>
      </c>
      <c r="O584" s="48">
        <v>106935.66</v>
      </c>
      <c r="P584" s="48">
        <v>15583.190000000002</v>
      </c>
      <c r="Q584" s="48">
        <v>584331.42000000004</v>
      </c>
      <c r="R584" s="49">
        <v>0</v>
      </c>
      <c r="S584" s="49">
        <v>10615.13</v>
      </c>
      <c r="T584" s="91">
        <v>0</v>
      </c>
      <c r="U584" s="91">
        <v>10615.134972459311</v>
      </c>
      <c r="V584" s="50">
        <f t="shared" si="36"/>
        <v>21230.26497245931</v>
      </c>
      <c r="W584" s="47">
        <v>17834.21627724075</v>
      </c>
      <c r="X584" s="47">
        <v>1244.761539218551</v>
      </c>
      <c r="Y584" s="47">
        <v>398.73630578026098</v>
      </c>
      <c r="Z584" s="47">
        <v>17834.216276805651</v>
      </c>
      <c r="AA584" s="47">
        <v>1244.761539218551</v>
      </c>
      <c r="AB584" s="47">
        <v>398.73630578026098</v>
      </c>
      <c r="AC584" s="50">
        <f t="shared" si="37"/>
        <v>38955.428244044029</v>
      </c>
      <c r="AD584" s="51">
        <f t="shared" si="38"/>
        <v>210428.8396641406</v>
      </c>
      <c r="AE584" s="51">
        <f t="shared" si="39"/>
        <v>545375.99175595597</v>
      </c>
    </row>
    <row r="585" spans="1:31" x14ac:dyDescent="0.25">
      <c r="A585" s="53">
        <v>582</v>
      </c>
      <c r="B585" s="42">
        <v>18409219000104</v>
      </c>
      <c r="C585" s="54" t="s">
        <v>1093</v>
      </c>
      <c r="D585" s="41" t="s">
        <v>892</v>
      </c>
      <c r="E585" s="41" t="str">
        <f>VLOOKUP(A585,'[1]Acordo início'!$A$3:$F$855,6,FALSE)</f>
        <v>S</v>
      </c>
      <c r="F585" s="44">
        <v>423483.82119641599</v>
      </c>
      <c r="G585" s="45">
        <v>1384056.74</v>
      </c>
      <c r="H585" s="46">
        <v>0</v>
      </c>
      <c r="I585" s="46">
        <v>0</v>
      </c>
      <c r="J585" s="46">
        <v>0</v>
      </c>
      <c r="K585" s="47">
        <v>0</v>
      </c>
      <c r="L585" s="47">
        <v>0</v>
      </c>
      <c r="M585" s="47">
        <v>0</v>
      </c>
      <c r="N585" s="48">
        <v>423483.82119641599</v>
      </c>
      <c r="O585" s="48">
        <v>177144.48</v>
      </c>
      <c r="P585" s="48">
        <v>94779.35</v>
      </c>
      <c r="Q585" s="48">
        <v>1384056.74</v>
      </c>
      <c r="R585" s="49">
        <v>0</v>
      </c>
      <c r="S585" s="49">
        <v>19404.97</v>
      </c>
      <c r="T585" s="91">
        <v>0</v>
      </c>
      <c r="U585" s="91">
        <v>19404.969762377994</v>
      </c>
      <c r="V585" s="50">
        <f t="shared" si="36"/>
        <v>38809.939762377995</v>
      </c>
      <c r="W585" s="47">
        <v>42242.409560481901</v>
      </c>
      <c r="X585" s="47">
        <v>2948.3620657840952</v>
      </c>
      <c r="Y585" s="47">
        <v>944.4531833393977</v>
      </c>
      <c r="Z585" s="47">
        <v>42242.409559451306</v>
      </c>
      <c r="AA585" s="47">
        <v>2948.3620657840952</v>
      </c>
      <c r="AB585" s="47">
        <v>944.4531833393977</v>
      </c>
      <c r="AC585" s="50">
        <f t="shared" si="37"/>
        <v>92270.449618180195</v>
      </c>
      <c r="AD585" s="51">
        <f t="shared" si="38"/>
        <v>384673.88143403799</v>
      </c>
      <c r="AE585" s="51">
        <f t="shared" si="39"/>
        <v>1291786.2903818197</v>
      </c>
    </row>
    <row r="586" spans="1:31" x14ac:dyDescent="0.25">
      <c r="A586" s="53">
        <v>583</v>
      </c>
      <c r="B586" s="42">
        <v>18245183000170</v>
      </c>
      <c r="C586" s="54" t="s">
        <v>582</v>
      </c>
      <c r="D586" s="41" t="s">
        <v>892</v>
      </c>
      <c r="E586" s="41" t="str">
        <f>VLOOKUP(A586,'[1]Acordo início'!$A$3:$F$855,6,FALSE)</f>
        <v>S</v>
      </c>
      <c r="F586" s="44">
        <v>623147.8635930873</v>
      </c>
      <c r="G586" s="45">
        <v>604264.76</v>
      </c>
      <c r="H586" s="46">
        <v>0</v>
      </c>
      <c r="I586" s="46">
        <v>0</v>
      </c>
      <c r="J586" s="46">
        <v>0</v>
      </c>
      <c r="K586" s="47">
        <v>0</v>
      </c>
      <c r="L586" s="47">
        <v>0</v>
      </c>
      <c r="M586" s="47">
        <v>0</v>
      </c>
      <c r="N586" s="48">
        <v>623147.8635930873</v>
      </c>
      <c r="O586" s="48">
        <v>267990.85000000003</v>
      </c>
      <c r="P586" s="48">
        <v>151037.35999999999</v>
      </c>
      <c r="Q586" s="48">
        <v>604264.76</v>
      </c>
      <c r="R586" s="49">
        <v>0</v>
      </c>
      <c r="S586" s="49">
        <v>28554.02</v>
      </c>
      <c r="T586" s="91">
        <v>0</v>
      </c>
      <c r="U586" s="91">
        <v>28554.019882865468</v>
      </c>
      <c r="V586" s="50">
        <f t="shared" si="36"/>
        <v>57108.039882865472</v>
      </c>
      <c r="W586" s="47">
        <v>18442.595938625844</v>
      </c>
      <c r="X586" s="47">
        <v>1287.2241623000814</v>
      </c>
      <c r="Y586" s="47">
        <v>412.33842066557338</v>
      </c>
      <c r="Z586" s="47">
        <v>18442.595938175898</v>
      </c>
      <c r="AA586" s="47">
        <v>1287.2241623000814</v>
      </c>
      <c r="AB586" s="47">
        <v>412.33842066557338</v>
      </c>
      <c r="AC586" s="50">
        <f t="shared" si="37"/>
        <v>40284.317042733055</v>
      </c>
      <c r="AD586" s="51">
        <f t="shared" si="38"/>
        <v>566039.8237102218</v>
      </c>
      <c r="AE586" s="51">
        <f t="shared" si="39"/>
        <v>563980.44295726693</v>
      </c>
    </row>
    <row r="587" spans="1:31" x14ac:dyDescent="0.25">
      <c r="A587" s="53">
        <v>584</v>
      </c>
      <c r="B587" s="42">
        <v>17702515000136</v>
      </c>
      <c r="C587" s="54" t="s">
        <v>583</v>
      </c>
      <c r="D587" s="41" t="s">
        <v>892</v>
      </c>
      <c r="E587" s="41" t="str">
        <f>VLOOKUP(A587,'[1]Acordo início'!$A$3:$F$855,6,FALSE)</f>
        <v>S</v>
      </c>
      <c r="F587" s="44">
        <v>276137.62540846172</v>
      </c>
      <c r="G587" s="45">
        <v>628982.09</v>
      </c>
      <c r="H587" s="46">
        <v>0</v>
      </c>
      <c r="I587" s="46">
        <v>0</v>
      </c>
      <c r="J587" s="46">
        <v>0</v>
      </c>
      <c r="K587" s="47">
        <v>0</v>
      </c>
      <c r="L587" s="47">
        <v>0</v>
      </c>
      <c r="M587" s="47">
        <v>0</v>
      </c>
      <c r="N587" s="48">
        <v>276137.62540846172</v>
      </c>
      <c r="O587" s="48">
        <v>115323.9</v>
      </c>
      <c r="P587" s="48">
        <v>37257.100000000006</v>
      </c>
      <c r="Q587" s="48">
        <v>628982.09</v>
      </c>
      <c r="R587" s="49">
        <v>0</v>
      </c>
      <c r="S587" s="49">
        <v>12653.24</v>
      </c>
      <c r="T587" s="91">
        <v>0</v>
      </c>
      <c r="U587" s="91">
        <v>12653.239635383292</v>
      </c>
      <c r="V587" s="50">
        <f t="shared" si="36"/>
        <v>25306.479635383293</v>
      </c>
      <c r="W587" s="47">
        <v>19196.986700708228</v>
      </c>
      <c r="X587" s="47">
        <v>1339.8778136623944</v>
      </c>
      <c r="Y587" s="47">
        <v>429.2050427201325</v>
      </c>
      <c r="Z587" s="47">
        <v>19196.986700239879</v>
      </c>
      <c r="AA587" s="47">
        <v>1339.8778136623944</v>
      </c>
      <c r="AB587" s="47">
        <v>429.2050427201325</v>
      </c>
      <c r="AC587" s="50">
        <f t="shared" si="37"/>
        <v>41932.139113713165</v>
      </c>
      <c r="AD587" s="51">
        <f t="shared" si="38"/>
        <v>250831.14577307843</v>
      </c>
      <c r="AE587" s="51">
        <f t="shared" si="39"/>
        <v>587049.9508862868</v>
      </c>
    </row>
    <row r="588" spans="1:31" x14ac:dyDescent="0.25">
      <c r="A588" s="53">
        <v>585</v>
      </c>
      <c r="B588" s="42">
        <v>18116178000168</v>
      </c>
      <c r="C588" s="54" t="s">
        <v>584</v>
      </c>
      <c r="D588" s="41" t="s">
        <v>894</v>
      </c>
      <c r="E588" s="41" t="str">
        <f>VLOOKUP(A588,'[1]Acordo início'!$A$3:$F$855,6,FALSE)</f>
        <v>S</v>
      </c>
      <c r="F588" s="44">
        <v>388249.91309979319</v>
      </c>
      <c r="G588" s="45">
        <v>713100.75</v>
      </c>
      <c r="H588" s="46">
        <v>0</v>
      </c>
      <c r="I588" s="46">
        <v>0</v>
      </c>
      <c r="J588" s="46">
        <v>0</v>
      </c>
      <c r="K588" s="47">
        <v>0</v>
      </c>
      <c r="L588" s="47">
        <v>0</v>
      </c>
      <c r="M588" s="47">
        <v>0</v>
      </c>
      <c r="N588" s="48">
        <v>388249.91309979319</v>
      </c>
      <c r="O588" s="48">
        <v>161902.04</v>
      </c>
      <c r="P588" s="48">
        <v>64773.219999999994</v>
      </c>
      <c r="Q588" s="48">
        <v>713100.75</v>
      </c>
      <c r="R588" s="49">
        <v>0</v>
      </c>
      <c r="S588" s="49">
        <v>17790.47</v>
      </c>
      <c r="T588" s="91">
        <v>0</v>
      </c>
      <c r="U588" s="91">
        <v>17790.47379581719</v>
      </c>
      <c r="V588" s="50">
        <f t="shared" si="36"/>
        <v>35580.943795817191</v>
      </c>
      <c r="W588" s="47">
        <v>21764.34904308711</v>
      </c>
      <c r="X588" s="47">
        <v>1519.07009502491</v>
      </c>
      <c r="Y588" s="47">
        <v>486.60597136682134</v>
      </c>
      <c r="Z588" s="47">
        <v>21764.349042556125</v>
      </c>
      <c r="AA588" s="47">
        <v>1519.07009502491</v>
      </c>
      <c r="AB588" s="47">
        <v>486.60597136682134</v>
      </c>
      <c r="AC588" s="50">
        <f t="shared" si="37"/>
        <v>47540.050218426695</v>
      </c>
      <c r="AD588" s="51">
        <f t="shared" si="38"/>
        <v>352668.96930397599</v>
      </c>
      <c r="AE588" s="51">
        <f t="shared" si="39"/>
        <v>665560.69978157326</v>
      </c>
    </row>
    <row r="589" spans="1:31" x14ac:dyDescent="0.25">
      <c r="A589" s="53">
        <v>586</v>
      </c>
      <c r="B589" s="42">
        <v>18338277000194</v>
      </c>
      <c r="C589" s="54" t="s">
        <v>585</v>
      </c>
      <c r="D589" s="41" t="s">
        <v>892</v>
      </c>
      <c r="E589" s="41" t="str">
        <f>VLOOKUP(A589,'[1]Acordo início'!$A$3:$F$855,6,FALSE)</f>
        <v>S</v>
      </c>
      <c r="F589" s="44">
        <v>262469.15058704832</v>
      </c>
      <c r="G589" s="45">
        <v>798358.47</v>
      </c>
      <c r="H589" s="46">
        <v>0</v>
      </c>
      <c r="I589" s="46">
        <v>0</v>
      </c>
      <c r="J589" s="46">
        <v>0</v>
      </c>
      <c r="K589" s="47">
        <v>0</v>
      </c>
      <c r="L589" s="47">
        <v>0</v>
      </c>
      <c r="M589" s="47">
        <v>0</v>
      </c>
      <c r="N589" s="48">
        <v>262469.15058704832</v>
      </c>
      <c r="O589" s="48">
        <v>108785.35</v>
      </c>
      <c r="P589" s="48">
        <v>56229.79</v>
      </c>
      <c r="Q589" s="48">
        <v>798358.47</v>
      </c>
      <c r="R589" s="49">
        <v>0</v>
      </c>
      <c r="S589" s="49">
        <v>12026.92</v>
      </c>
      <c r="T589" s="91">
        <v>0</v>
      </c>
      <c r="U589" s="91">
        <v>12026.919744677636</v>
      </c>
      <c r="V589" s="50">
        <f t="shared" si="36"/>
        <v>24053.839744677636</v>
      </c>
      <c r="W589" s="47">
        <v>24366.475911780657</v>
      </c>
      <c r="X589" s="47">
        <v>1700.68881019382</v>
      </c>
      <c r="Y589" s="47">
        <v>544.78416314520155</v>
      </c>
      <c r="Z589" s="47">
        <v>24366.475911186186</v>
      </c>
      <c r="AA589" s="47">
        <v>1700.68881019382</v>
      </c>
      <c r="AB589" s="47">
        <v>544.78416314520155</v>
      </c>
      <c r="AC589" s="50">
        <f t="shared" si="37"/>
        <v>53223.897769644886</v>
      </c>
      <c r="AD589" s="51">
        <f t="shared" si="38"/>
        <v>238415.31084237067</v>
      </c>
      <c r="AE589" s="51">
        <f t="shared" si="39"/>
        <v>745134.57223035512</v>
      </c>
    </row>
    <row r="590" spans="1:31" x14ac:dyDescent="0.25">
      <c r="A590" s="53">
        <v>587</v>
      </c>
      <c r="B590" s="42">
        <v>18338285000130</v>
      </c>
      <c r="C590" s="54" t="s">
        <v>1094</v>
      </c>
      <c r="D590" s="41" t="s">
        <v>892</v>
      </c>
      <c r="E590" s="41" t="str">
        <f>VLOOKUP(A590,'[1]Acordo início'!$A$3:$F$855,6,FALSE)</f>
        <v>S</v>
      </c>
      <c r="F590" s="44">
        <v>188624.50116748468</v>
      </c>
      <c r="G590" s="45">
        <v>479994.66</v>
      </c>
      <c r="H590" s="46">
        <v>0</v>
      </c>
      <c r="I590" s="46">
        <v>0</v>
      </c>
      <c r="J590" s="46">
        <v>0</v>
      </c>
      <c r="K590" s="47">
        <v>0</v>
      </c>
      <c r="L590" s="47">
        <v>0</v>
      </c>
      <c r="M590" s="47">
        <v>0</v>
      </c>
      <c r="N590" s="48">
        <v>188624.50116748468</v>
      </c>
      <c r="O590" s="48">
        <v>90752.06</v>
      </c>
      <c r="P590" s="48">
        <v>23232.65</v>
      </c>
      <c r="Q590" s="48">
        <v>479994.66</v>
      </c>
      <c r="R590" s="49">
        <v>0</v>
      </c>
      <c r="S590" s="49">
        <v>8643.19</v>
      </c>
      <c r="T590" s="91">
        <v>0</v>
      </c>
      <c r="U590" s="91">
        <v>8643.1938090522981</v>
      </c>
      <c r="V590" s="50">
        <f t="shared" si="36"/>
        <v>17286.383809052299</v>
      </c>
      <c r="W590" s="47">
        <v>14649.78314189811</v>
      </c>
      <c r="X590" s="47">
        <v>1022.5000263229061</v>
      </c>
      <c r="Y590" s="47">
        <v>327.53894646533678</v>
      </c>
      <c r="Z590" s="47">
        <v>14649.783141540696</v>
      </c>
      <c r="AA590" s="47">
        <v>1022.5000263229061</v>
      </c>
      <c r="AB590" s="47">
        <v>327.53894646533678</v>
      </c>
      <c r="AC590" s="50">
        <f t="shared" si="37"/>
        <v>31999.644229015292</v>
      </c>
      <c r="AD590" s="51">
        <f t="shared" si="38"/>
        <v>171338.11735843238</v>
      </c>
      <c r="AE590" s="51">
        <f t="shared" si="39"/>
        <v>447995.0157709847</v>
      </c>
    </row>
    <row r="591" spans="1:31" x14ac:dyDescent="0.25">
      <c r="A591" s="53">
        <v>588</v>
      </c>
      <c r="B591" s="42">
        <v>17888116000101</v>
      </c>
      <c r="C591" s="54" t="s">
        <v>1095</v>
      </c>
      <c r="D591" s="41" t="s">
        <v>894</v>
      </c>
      <c r="E591" s="41" t="str">
        <f>VLOOKUP(A591,'[1]Acordo início'!$A$3:$F$855,6,FALSE)</f>
        <v>S</v>
      </c>
      <c r="F591" s="44">
        <v>274083.38938538538</v>
      </c>
      <c r="G591" s="45">
        <v>504028.57</v>
      </c>
      <c r="H591" s="46">
        <v>0</v>
      </c>
      <c r="I591" s="46">
        <v>0</v>
      </c>
      <c r="J591" s="46">
        <v>0</v>
      </c>
      <c r="K591" s="47">
        <v>0</v>
      </c>
      <c r="L591" s="47">
        <v>0</v>
      </c>
      <c r="M591" s="47">
        <v>0</v>
      </c>
      <c r="N591" s="48">
        <v>274083.38938538538</v>
      </c>
      <c r="O591" s="48">
        <v>114789</v>
      </c>
      <c r="P591" s="48">
        <v>87537.52</v>
      </c>
      <c r="Q591" s="48">
        <v>504028.57</v>
      </c>
      <c r="R591" s="49">
        <v>0</v>
      </c>
      <c r="S591" s="49">
        <v>12559.11</v>
      </c>
      <c r="T591" s="91">
        <v>0</v>
      </c>
      <c r="U591" s="91">
        <v>12559.109975836995</v>
      </c>
      <c r="V591" s="50">
        <f t="shared" si="36"/>
        <v>25118.219975836997</v>
      </c>
      <c r="W591" s="47">
        <v>15383.315218250247</v>
      </c>
      <c r="X591" s="47">
        <v>1073.6978194993571</v>
      </c>
      <c r="Y591" s="47">
        <v>343.93921131292831</v>
      </c>
      <c r="Z591" s="47">
        <v>15383.315217874941</v>
      </c>
      <c r="AA591" s="47">
        <v>1073.6978194993571</v>
      </c>
      <c r="AB591" s="47">
        <v>343.93921131292831</v>
      </c>
      <c r="AC591" s="50">
        <f t="shared" si="37"/>
        <v>33601.904497749754</v>
      </c>
      <c r="AD591" s="51">
        <f t="shared" si="38"/>
        <v>248965.1694095484</v>
      </c>
      <c r="AE591" s="51">
        <f t="shared" si="39"/>
        <v>470426.66550225025</v>
      </c>
    </row>
    <row r="592" spans="1:31" x14ac:dyDescent="0.25">
      <c r="A592" s="53">
        <v>589</v>
      </c>
      <c r="B592" s="42">
        <v>18385146000168</v>
      </c>
      <c r="C592" s="54" t="s">
        <v>1096</v>
      </c>
      <c r="D592" s="41" t="s">
        <v>894</v>
      </c>
      <c r="E592" s="41" t="str">
        <f>VLOOKUP(A592,'[1]Acordo início'!$A$3:$F$855,6,FALSE)</f>
        <v>S</v>
      </c>
      <c r="F592" s="44">
        <v>421909.41353582189</v>
      </c>
      <c r="G592" s="45">
        <v>1027990.47</v>
      </c>
      <c r="H592" s="46">
        <v>0</v>
      </c>
      <c r="I592" s="46">
        <v>0</v>
      </c>
      <c r="J592" s="46">
        <v>0</v>
      </c>
      <c r="K592" s="47">
        <v>0</v>
      </c>
      <c r="L592" s="47">
        <v>0</v>
      </c>
      <c r="M592" s="47">
        <v>0</v>
      </c>
      <c r="N592" s="48">
        <v>421909.41353582189</v>
      </c>
      <c r="O592" s="48">
        <v>199819.34</v>
      </c>
      <c r="P592" s="48">
        <v>118094.94000000002</v>
      </c>
      <c r="Q592" s="48">
        <v>1027990.47</v>
      </c>
      <c r="R592" s="49">
        <v>0</v>
      </c>
      <c r="S592" s="49">
        <v>19332.830000000002</v>
      </c>
      <c r="T592" s="91">
        <v>0</v>
      </c>
      <c r="U592" s="91">
        <v>19332.82690468588</v>
      </c>
      <c r="V592" s="50">
        <f t="shared" si="36"/>
        <v>38665.656904685879</v>
      </c>
      <c r="W592" s="47">
        <v>31375.010097885588</v>
      </c>
      <c r="X592" s="47">
        <v>2189.8582620802445</v>
      </c>
      <c r="Y592" s="47">
        <v>701.48053751116913</v>
      </c>
      <c r="Z592" s="47">
        <v>31375.010097120132</v>
      </c>
      <c r="AA592" s="47">
        <v>2189.8582620802445</v>
      </c>
      <c r="AB592" s="47">
        <v>701.48053751116913</v>
      </c>
      <c r="AC592" s="50">
        <f t="shared" si="37"/>
        <v>68532.697794188556</v>
      </c>
      <c r="AD592" s="51">
        <f t="shared" si="38"/>
        <v>383243.756631136</v>
      </c>
      <c r="AE592" s="51">
        <f t="shared" si="39"/>
        <v>959457.77220581146</v>
      </c>
    </row>
    <row r="593" spans="1:31" x14ac:dyDescent="0.25">
      <c r="A593" s="53">
        <v>590</v>
      </c>
      <c r="B593" s="42">
        <v>18715458000192</v>
      </c>
      <c r="C593" s="54" t="s">
        <v>589</v>
      </c>
      <c r="D593" s="41" t="s">
        <v>894</v>
      </c>
      <c r="E593" s="41" t="str">
        <f>VLOOKUP(A593,'[1]Acordo início'!$A$3:$F$855,6,FALSE)</f>
        <v>S</v>
      </c>
      <c r="F593" s="44">
        <v>377492.85966361919</v>
      </c>
      <c r="G593" s="45">
        <v>563372.93999999994</v>
      </c>
      <c r="H593" s="46">
        <v>0</v>
      </c>
      <c r="I593" s="46">
        <v>0</v>
      </c>
      <c r="J593" s="46">
        <v>0</v>
      </c>
      <c r="K593" s="47">
        <v>0</v>
      </c>
      <c r="L593" s="47">
        <v>0</v>
      </c>
      <c r="M593" s="47">
        <v>0</v>
      </c>
      <c r="N593" s="48">
        <v>377492.85966361919</v>
      </c>
      <c r="O593" s="48">
        <v>155852.88999999998</v>
      </c>
      <c r="P593" s="48">
        <v>45503.37</v>
      </c>
      <c r="Q593" s="48">
        <v>563372.93999999994</v>
      </c>
      <c r="R593" s="49">
        <v>0</v>
      </c>
      <c r="S593" s="49">
        <v>17297.560000000001</v>
      </c>
      <c r="T593" s="91">
        <v>0</v>
      </c>
      <c r="U593" s="91">
        <v>17297.561702808507</v>
      </c>
      <c r="V593" s="50">
        <f t="shared" si="36"/>
        <v>34595.121702808508</v>
      </c>
      <c r="W593" s="47">
        <v>17194.548361821104</v>
      </c>
      <c r="X593" s="47">
        <v>1200.1151131234158</v>
      </c>
      <c r="Y593" s="47">
        <v>384.43465004414173</v>
      </c>
      <c r="Z593" s="47">
        <v>17194.548361401608</v>
      </c>
      <c r="AA593" s="47">
        <v>1200.1151131234158</v>
      </c>
      <c r="AB593" s="47">
        <v>384.43465004414173</v>
      </c>
      <c r="AC593" s="50">
        <f t="shared" si="37"/>
        <v>37558.196249557819</v>
      </c>
      <c r="AD593" s="51">
        <f t="shared" si="38"/>
        <v>342897.73796081066</v>
      </c>
      <c r="AE593" s="51">
        <f t="shared" si="39"/>
        <v>525814.74375044217</v>
      </c>
    </row>
    <row r="594" spans="1:31" x14ac:dyDescent="0.25">
      <c r="A594" s="53">
        <v>591</v>
      </c>
      <c r="B594" s="42">
        <v>19718394000146</v>
      </c>
      <c r="C594" s="54" t="s">
        <v>590</v>
      </c>
      <c r="D594" s="41" t="s">
        <v>894</v>
      </c>
      <c r="E594" s="41" t="str">
        <f>VLOOKUP(A594,'[1]Acordo início'!$A$3:$F$855,6,FALSE)</f>
        <v>S</v>
      </c>
      <c r="F594" s="44">
        <v>224997.87025219819</v>
      </c>
      <c r="G594" s="45">
        <v>572997.9</v>
      </c>
      <c r="H594" s="46">
        <v>0</v>
      </c>
      <c r="I594" s="46">
        <v>0</v>
      </c>
      <c r="J594" s="46">
        <v>0</v>
      </c>
      <c r="K594" s="47">
        <v>0</v>
      </c>
      <c r="L594" s="47">
        <v>0</v>
      </c>
      <c r="M594" s="47">
        <v>0</v>
      </c>
      <c r="N594" s="48">
        <v>224997.87025219819</v>
      </c>
      <c r="O594" s="48">
        <v>108503.44</v>
      </c>
      <c r="P594" s="48">
        <v>22473.829999999994</v>
      </c>
      <c r="Q594" s="48">
        <v>572997.9</v>
      </c>
      <c r="R594" s="49">
        <v>0</v>
      </c>
      <c r="S594" s="49">
        <v>10309.9</v>
      </c>
      <c r="T594" s="91">
        <v>0</v>
      </c>
      <c r="U594" s="91">
        <v>10309.902410222949</v>
      </c>
      <c r="V594" s="50">
        <f t="shared" si="36"/>
        <v>20619.802410222946</v>
      </c>
      <c r="W594" s="47">
        <v>17488.308849648529</v>
      </c>
      <c r="X594" s="47">
        <v>1220.6184955712502</v>
      </c>
      <c r="Y594" s="47">
        <v>391.00252888331426</v>
      </c>
      <c r="Z594" s="47">
        <v>17488.308849221867</v>
      </c>
      <c r="AA594" s="47">
        <v>1220.6184955712502</v>
      </c>
      <c r="AB594" s="47">
        <v>391.00252888331426</v>
      </c>
      <c r="AC594" s="50">
        <f t="shared" si="37"/>
        <v>38199.859747779527</v>
      </c>
      <c r="AD594" s="51">
        <f t="shared" si="38"/>
        <v>204378.06784197525</v>
      </c>
      <c r="AE594" s="51">
        <f t="shared" si="39"/>
        <v>534798.04025222047</v>
      </c>
    </row>
    <row r="595" spans="1:31" x14ac:dyDescent="0.25">
      <c r="A595" s="53">
        <v>592</v>
      </c>
      <c r="B595" s="42">
        <v>17857442000151</v>
      </c>
      <c r="C595" s="54" t="s">
        <v>1097</v>
      </c>
      <c r="D595" s="41" t="s">
        <v>892</v>
      </c>
      <c r="E595" s="41" t="str">
        <f>VLOOKUP(A595,'[1]Acordo início'!$A$3:$F$855,6,FALSE)</f>
        <v>S</v>
      </c>
      <c r="F595" s="44">
        <v>602931.38306639099</v>
      </c>
      <c r="G595" s="45">
        <v>748525.13</v>
      </c>
      <c r="H595" s="46">
        <v>0</v>
      </c>
      <c r="I595" s="46">
        <v>0</v>
      </c>
      <c r="J595" s="46">
        <v>0</v>
      </c>
      <c r="K595" s="47">
        <v>0</v>
      </c>
      <c r="L595" s="47">
        <v>0</v>
      </c>
      <c r="M595" s="47">
        <v>0</v>
      </c>
      <c r="N595" s="48">
        <v>602931.38306639099</v>
      </c>
      <c r="O595" s="48">
        <v>241846.5</v>
      </c>
      <c r="P595" s="48">
        <v>216164.39</v>
      </c>
      <c r="Q595" s="48">
        <v>748525.13</v>
      </c>
      <c r="R595" s="49">
        <v>0</v>
      </c>
      <c r="S595" s="49">
        <v>27627.66</v>
      </c>
      <c r="T595" s="91">
        <v>0</v>
      </c>
      <c r="U595" s="91">
        <v>27627.655819619958</v>
      </c>
      <c r="V595" s="50">
        <f t="shared" si="36"/>
        <v>55255.315819619958</v>
      </c>
      <c r="W595" s="47">
        <v>22845.526683171523</v>
      </c>
      <c r="X595" s="47">
        <v>1594.5322472450566</v>
      </c>
      <c r="Y595" s="47">
        <v>510.77887425180188</v>
      </c>
      <c r="Z595" s="47">
        <v>22845.526682614163</v>
      </c>
      <c r="AA595" s="47">
        <v>1594.5322472450566</v>
      </c>
      <c r="AB595" s="47">
        <v>510.77887425180188</v>
      </c>
      <c r="AC595" s="50">
        <f t="shared" si="37"/>
        <v>49901.675608779406</v>
      </c>
      <c r="AD595" s="51">
        <f t="shared" si="38"/>
        <v>547676.06724677107</v>
      </c>
      <c r="AE595" s="51">
        <f t="shared" si="39"/>
        <v>698623.45439122058</v>
      </c>
    </row>
    <row r="596" spans="1:31" x14ac:dyDescent="0.25">
      <c r="A596" s="53">
        <v>593</v>
      </c>
      <c r="B596" s="42">
        <v>18094862000196</v>
      </c>
      <c r="C596" s="54" t="s">
        <v>1098</v>
      </c>
      <c r="D596" s="41" t="s">
        <v>892</v>
      </c>
      <c r="E596" s="41" t="str">
        <f>VLOOKUP(A596,'[1]Acordo início'!$A$3:$F$855,6,FALSE)</f>
        <v>S</v>
      </c>
      <c r="F596" s="44">
        <v>267526.13185708679</v>
      </c>
      <c r="G596" s="45">
        <v>866929.13</v>
      </c>
      <c r="H596" s="46">
        <v>0</v>
      </c>
      <c r="I596" s="46">
        <v>0</v>
      </c>
      <c r="J596" s="46">
        <v>0</v>
      </c>
      <c r="K596" s="47">
        <v>0</v>
      </c>
      <c r="L596" s="47">
        <v>0</v>
      </c>
      <c r="M596" s="47">
        <v>0</v>
      </c>
      <c r="N596" s="48">
        <v>267526.13185708679</v>
      </c>
      <c r="O596" s="48">
        <v>123025.52000000002</v>
      </c>
      <c r="P596" s="48">
        <v>26910.59</v>
      </c>
      <c r="Q596" s="48">
        <v>866929.13</v>
      </c>
      <c r="R596" s="49">
        <v>0</v>
      </c>
      <c r="S596" s="49">
        <v>12258.64</v>
      </c>
      <c r="T596" s="91">
        <v>0</v>
      </c>
      <c r="U596" s="91">
        <v>12258.641864206955</v>
      </c>
      <c r="V596" s="50">
        <f t="shared" si="36"/>
        <v>24517.281864206954</v>
      </c>
      <c r="W596" s="47">
        <v>14109.194246709503</v>
      </c>
      <c r="X596" s="47">
        <v>984.76894496789555</v>
      </c>
      <c r="Y596" s="47">
        <v>315.45249334272802</v>
      </c>
      <c r="Z596" s="47">
        <v>26459.302138674622</v>
      </c>
      <c r="AA596" s="47">
        <v>984.76894496789555</v>
      </c>
      <c r="AB596" s="47">
        <v>315.45249334272802</v>
      </c>
      <c r="AC596" s="50">
        <f t="shared" si="37"/>
        <v>43168.939262005377</v>
      </c>
      <c r="AD596" s="51">
        <f t="shared" si="38"/>
        <v>243008.84999287984</v>
      </c>
      <c r="AE596" s="51">
        <f t="shared" si="39"/>
        <v>823760.19073799462</v>
      </c>
    </row>
    <row r="597" spans="1:31" x14ac:dyDescent="0.25">
      <c r="A597" s="53">
        <v>594</v>
      </c>
      <c r="B597" s="42">
        <v>18413187000110</v>
      </c>
      <c r="C597" s="54" t="s">
        <v>1099</v>
      </c>
      <c r="D597" s="41" t="s">
        <v>892</v>
      </c>
      <c r="E597" s="41" t="str">
        <f>VLOOKUP(A597,'[1]Acordo início'!$A$3:$F$855,6,FALSE)</f>
        <v>S</v>
      </c>
      <c r="F597" s="44">
        <v>332037.60128926171</v>
      </c>
      <c r="G597" s="45">
        <v>813792.56</v>
      </c>
      <c r="H597" s="46">
        <v>0</v>
      </c>
      <c r="I597" s="46">
        <v>0</v>
      </c>
      <c r="J597" s="46">
        <v>0</v>
      </c>
      <c r="K597" s="47">
        <v>0</v>
      </c>
      <c r="L597" s="47">
        <v>0</v>
      </c>
      <c r="M597" s="47">
        <v>0</v>
      </c>
      <c r="N597" s="48">
        <v>332037.60128926171</v>
      </c>
      <c r="O597" s="48">
        <v>135370.75</v>
      </c>
      <c r="P597" s="48">
        <v>84550.209999999992</v>
      </c>
      <c r="Q597" s="48">
        <v>813792.56</v>
      </c>
      <c r="R597" s="49">
        <v>0</v>
      </c>
      <c r="S597" s="49">
        <v>15214.7</v>
      </c>
      <c r="T597" s="91">
        <v>0</v>
      </c>
      <c r="U597" s="91">
        <v>15214.700752410172</v>
      </c>
      <c r="V597" s="50">
        <f t="shared" si="36"/>
        <v>30429.400752410173</v>
      </c>
      <c r="W597" s="47">
        <v>24837.535604047131</v>
      </c>
      <c r="X597" s="47">
        <v>1733.567013446167</v>
      </c>
      <c r="Y597" s="47">
        <v>555.31608664419036</v>
      </c>
      <c r="Z597" s="47">
        <v>24837.535603441171</v>
      </c>
      <c r="AA597" s="47">
        <v>1733.567013446167</v>
      </c>
      <c r="AB597" s="47">
        <v>555.31608664419036</v>
      </c>
      <c r="AC597" s="50">
        <f t="shared" si="37"/>
        <v>54252.837407669023</v>
      </c>
      <c r="AD597" s="51">
        <f t="shared" si="38"/>
        <v>301608.20053685154</v>
      </c>
      <c r="AE597" s="51">
        <f t="shared" si="39"/>
        <v>759539.722592331</v>
      </c>
    </row>
    <row r="598" spans="1:31" x14ac:dyDescent="0.25">
      <c r="A598" s="53">
        <v>595</v>
      </c>
      <c r="B598" s="42">
        <v>18338269000148</v>
      </c>
      <c r="C598" s="54" t="s">
        <v>1100</v>
      </c>
      <c r="D598" s="41" t="s">
        <v>892</v>
      </c>
      <c r="E598" s="41" t="str">
        <f>VLOOKUP(A598,'[1]Acordo início'!$A$3:$F$855,6,FALSE)</f>
        <v>N</v>
      </c>
      <c r="F598" s="44">
        <v>362988.45905442577</v>
      </c>
      <c r="G598" s="45">
        <v>462282.47</v>
      </c>
      <c r="H598" s="46">
        <v>0</v>
      </c>
      <c r="I598" s="46">
        <v>0</v>
      </c>
      <c r="J598" s="46">
        <v>0</v>
      </c>
      <c r="K598" s="47">
        <v>0</v>
      </c>
      <c r="L598" s="47">
        <v>0</v>
      </c>
      <c r="M598" s="47">
        <v>0</v>
      </c>
      <c r="N598" s="48">
        <v>362988.45905442577</v>
      </c>
      <c r="O598" s="48">
        <v>143545.10999999999</v>
      </c>
      <c r="P598" s="48">
        <v>80180.39</v>
      </c>
      <c r="Q598" s="48">
        <v>462282.47</v>
      </c>
      <c r="R598" s="49">
        <v>0</v>
      </c>
      <c r="S598" s="49">
        <v>0</v>
      </c>
      <c r="T598" s="91">
        <v>16632.93783489391</v>
      </c>
      <c r="U598" s="91">
        <v>16632.93783489391</v>
      </c>
      <c r="V598" s="50">
        <f t="shared" si="36"/>
        <v>33265.87566978782</v>
      </c>
      <c r="W598" s="47">
        <v>27185.881220233685</v>
      </c>
      <c r="X598" s="47">
        <v>1897.4727471425717</v>
      </c>
      <c r="Y598" s="47">
        <v>607.82025285689087</v>
      </c>
      <c r="Z598" s="47">
        <v>14109.194246365281</v>
      </c>
      <c r="AA598" s="47">
        <v>1897.4727471425717</v>
      </c>
      <c r="AB598" s="47">
        <v>607.82025285689087</v>
      </c>
      <c r="AC598" s="50">
        <f t="shared" si="37"/>
        <v>46305.6614665979</v>
      </c>
      <c r="AD598" s="51">
        <f t="shared" si="38"/>
        <v>329722.58338463795</v>
      </c>
      <c r="AE598" s="51">
        <f t="shared" si="39"/>
        <v>415976.80853340204</v>
      </c>
    </row>
    <row r="599" spans="1:31" x14ac:dyDescent="0.25">
      <c r="A599" s="53">
        <v>596</v>
      </c>
      <c r="B599" s="42">
        <v>18192898000102</v>
      </c>
      <c r="C599" s="54" t="s">
        <v>1101</v>
      </c>
      <c r="D599" s="41" t="s">
        <v>894</v>
      </c>
      <c r="E599" s="41" t="str">
        <f>VLOOKUP(A599,'[1]Acordo início'!$A$3:$F$855,6,FALSE)</f>
        <v>S</v>
      </c>
      <c r="F599" s="44">
        <v>2887204.4713067999</v>
      </c>
      <c r="G599" s="45">
        <v>4326615.38</v>
      </c>
      <c r="H599" s="46">
        <v>0</v>
      </c>
      <c r="I599" s="46">
        <v>0</v>
      </c>
      <c r="J599" s="46">
        <v>0</v>
      </c>
      <c r="K599" s="47">
        <v>0</v>
      </c>
      <c r="L599" s="47">
        <v>0</v>
      </c>
      <c r="M599" s="47">
        <v>0</v>
      </c>
      <c r="N599" s="48">
        <v>2887204.4713067999</v>
      </c>
      <c r="O599" s="48">
        <v>1173637.42</v>
      </c>
      <c r="P599" s="48">
        <v>1065754.83</v>
      </c>
      <c r="Q599" s="48">
        <v>4326615.38</v>
      </c>
      <c r="R599" s="49">
        <v>0</v>
      </c>
      <c r="S599" s="49">
        <v>132298.12</v>
      </c>
      <c r="T599" s="91">
        <v>0</v>
      </c>
      <c r="U599" s="91">
        <v>132298.12488521382</v>
      </c>
      <c r="V599" s="50">
        <f t="shared" si="36"/>
        <v>264596.24488521379</v>
      </c>
      <c r="W599" s="47">
        <v>132051.42027508686</v>
      </c>
      <c r="X599" s="47">
        <v>9216.6948411059657</v>
      </c>
      <c r="Y599" s="47">
        <v>2952.3974967556683</v>
      </c>
      <c r="Z599" s="47">
        <v>132051.42027186521</v>
      </c>
      <c r="AA599" s="47">
        <v>9216.6948411059657</v>
      </c>
      <c r="AB599" s="47">
        <v>2952.3974967556683</v>
      </c>
      <c r="AC599" s="50">
        <f t="shared" si="37"/>
        <v>288441.02522267529</v>
      </c>
      <c r="AD599" s="51">
        <f t="shared" si="38"/>
        <v>2622608.2264215862</v>
      </c>
      <c r="AE599" s="51">
        <f t="shared" si="39"/>
        <v>4038174.3547773245</v>
      </c>
    </row>
    <row r="600" spans="1:31" x14ac:dyDescent="0.25">
      <c r="A600" s="53">
        <v>597</v>
      </c>
      <c r="B600" s="42">
        <v>18192252000125</v>
      </c>
      <c r="C600" s="54" t="s">
        <v>1102</v>
      </c>
      <c r="D600" s="41" t="s">
        <v>892</v>
      </c>
      <c r="E600" s="41" t="str">
        <f>VLOOKUP(A600,'[1]Acordo início'!$A$3:$F$855,6,FALSE)</f>
        <v>S</v>
      </c>
      <c r="F600" s="44">
        <v>315707.94173878198</v>
      </c>
      <c r="G600" s="45">
        <v>589001.52</v>
      </c>
      <c r="H600" s="46">
        <v>0</v>
      </c>
      <c r="I600" s="46">
        <v>0</v>
      </c>
      <c r="J600" s="46">
        <v>0</v>
      </c>
      <c r="K600" s="47">
        <v>0</v>
      </c>
      <c r="L600" s="47">
        <v>0</v>
      </c>
      <c r="M600" s="47">
        <v>0</v>
      </c>
      <c r="N600" s="48">
        <v>315707.94173878198</v>
      </c>
      <c r="O600" s="48">
        <v>154152.35</v>
      </c>
      <c r="P600" s="48">
        <v>54266.21</v>
      </c>
      <c r="Q600" s="48">
        <v>589001.52</v>
      </c>
      <c r="R600" s="49">
        <v>0</v>
      </c>
      <c r="S600" s="49">
        <v>14466.44</v>
      </c>
      <c r="T600" s="91">
        <v>0</v>
      </c>
      <c r="U600" s="91">
        <v>14466.439463674855</v>
      </c>
      <c r="V600" s="50">
        <f t="shared" si="36"/>
        <v>28932.879463674857</v>
      </c>
      <c r="W600" s="47">
        <v>17976.750955365129</v>
      </c>
      <c r="X600" s="47">
        <v>1254.7099262166687</v>
      </c>
      <c r="Y600" s="47">
        <v>401.92308730838573</v>
      </c>
      <c r="Z600" s="47">
        <v>17976.750954926549</v>
      </c>
      <c r="AA600" s="47">
        <v>1254.7099262166687</v>
      </c>
      <c r="AB600" s="47">
        <v>401.92308730838573</v>
      </c>
      <c r="AC600" s="50">
        <f t="shared" si="37"/>
        <v>39266.767937341785</v>
      </c>
      <c r="AD600" s="51">
        <f t="shared" si="38"/>
        <v>286775.06227510714</v>
      </c>
      <c r="AE600" s="51">
        <f t="shared" si="39"/>
        <v>549734.7520626582</v>
      </c>
    </row>
    <row r="601" spans="1:31" x14ac:dyDescent="0.25">
      <c r="A601" s="53">
        <v>598</v>
      </c>
      <c r="B601" s="42">
        <v>18457226000181</v>
      </c>
      <c r="C601" s="54" t="s">
        <v>1103</v>
      </c>
      <c r="D601" s="41" t="s">
        <v>892</v>
      </c>
      <c r="E601" s="41" t="str">
        <f>VLOOKUP(A601,'[1]Acordo início'!$A$3:$F$855,6,FALSE)</f>
        <v>S</v>
      </c>
      <c r="F601" s="44">
        <v>8337406.0075359382</v>
      </c>
      <c r="G601" s="45">
        <v>2657227.21</v>
      </c>
      <c r="H601" s="46">
        <v>0</v>
      </c>
      <c r="I601" s="46">
        <v>0</v>
      </c>
      <c r="J601" s="46">
        <v>0</v>
      </c>
      <c r="K601" s="47">
        <v>8337406.0075359382</v>
      </c>
      <c r="L601" s="47">
        <v>1480274.64</v>
      </c>
      <c r="M601" s="47">
        <v>0</v>
      </c>
      <c r="N601" s="48">
        <v>0</v>
      </c>
      <c r="O601" s="48">
        <v>1764912.03</v>
      </c>
      <c r="P601" s="48">
        <v>452267.76999999996</v>
      </c>
      <c r="Q601" s="48">
        <v>2657227.21</v>
      </c>
      <c r="R601" s="49">
        <v>0</v>
      </c>
      <c r="S601" s="49">
        <v>0</v>
      </c>
      <c r="T601" s="91">
        <v>0</v>
      </c>
      <c r="U601" s="91">
        <v>0</v>
      </c>
      <c r="V601" s="50">
        <f t="shared" si="36"/>
        <v>0</v>
      </c>
      <c r="W601" s="47">
        <v>81100.489959311803</v>
      </c>
      <c r="X601" s="47">
        <v>5660.5106242857755</v>
      </c>
      <c r="Y601" s="47">
        <v>1813.2397443566449</v>
      </c>
      <c r="Z601" s="47">
        <v>81100.489957333179</v>
      </c>
      <c r="AA601" s="47">
        <v>5660.5106242857755</v>
      </c>
      <c r="AB601" s="47">
        <v>1813.2397443566449</v>
      </c>
      <c r="AC601" s="50">
        <f t="shared" si="37"/>
        <v>177148.48065392984</v>
      </c>
      <c r="AD601" s="51">
        <f t="shared" si="38"/>
        <v>0</v>
      </c>
      <c r="AE601" s="51">
        <f t="shared" si="39"/>
        <v>2480078.72934607</v>
      </c>
    </row>
    <row r="602" spans="1:31" x14ac:dyDescent="0.25">
      <c r="A602" s="53">
        <v>599</v>
      </c>
      <c r="B602" s="42">
        <v>18244335000110</v>
      </c>
      <c r="C602" s="54" t="s">
        <v>1104</v>
      </c>
      <c r="D602" s="41" t="s">
        <v>892</v>
      </c>
      <c r="E602" s="41" t="str">
        <f>VLOOKUP(A602,'[1]Acordo início'!$A$3:$F$855,6,FALSE)</f>
        <v>S</v>
      </c>
      <c r="F602" s="44">
        <v>736142.39428020944</v>
      </c>
      <c r="G602" s="45">
        <v>1923167.98</v>
      </c>
      <c r="H602" s="46">
        <v>0</v>
      </c>
      <c r="I602" s="46">
        <v>0</v>
      </c>
      <c r="J602" s="46">
        <v>0</v>
      </c>
      <c r="K602" s="47">
        <v>0</v>
      </c>
      <c r="L602" s="47">
        <v>0</v>
      </c>
      <c r="M602" s="47">
        <v>0</v>
      </c>
      <c r="N602" s="48">
        <v>736142.39428020944</v>
      </c>
      <c r="O602" s="48">
        <v>316158.03000000003</v>
      </c>
      <c r="P602" s="48">
        <v>213419.53999999998</v>
      </c>
      <c r="Q602" s="48">
        <v>1923167.98</v>
      </c>
      <c r="R602" s="49">
        <v>0</v>
      </c>
      <c r="S602" s="49">
        <v>33731.68</v>
      </c>
      <c r="T602" s="91">
        <v>0</v>
      </c>
      <c r="U602" s="91">
        <v>33731.680377906487</v>
      </c>
      <c r="V602" s="50">
        <f t="shared" si="36"/>
        <v>67463.360377906487</v>
      </c>
      <c r="W602" s="47">
        <v>58696.473000805046</v>
      </c>
      <c r="X602" s="47">
        <v>4096.794103165731</v>
      </c>
      <c r="Y602" s="47">
        <v>1312.3321172537044</v>
      </c>
      <c r="Z602" s="47">
        <v>58696.472999373022</v>
      </c>
      <c r="AA602" s="47">
        <v>4096.794103165731</v>
      </c>
      <c r="AB602" s="47">
        <v>1312.3321172537044</v>
      </c>
      <c r="AC602" s="50">
        <f t="shared" si="37"/>
        <v>128211.19844101694</v>
      </c>
      <c r="AD602" s="51">
        <f t="shared" si="38"/>
        <v>668679.03390230297</v>
      </c>
      <c r="AE602" s="51">
        <f t="shared" si="39"/>
        <v>1794956.781558983</v>
      </c>
    </row>
    <row r="603" spans="1:31" x14ac:dyDescent="0.25">
      <c r="A603" s="53">
        <v>600</v>
      </c>
      <c r="B603" s="42">
        <v>17710476000119</v>
      </c>
      <c r="C603" s="54" t="s">
        <v>1105</v>
      </c>
      <c r="D603" s="41" t="s">
        <v>892</v>
      </c>
      <c r="E603" s="41" t="str">
        <f>VLOOKUP(A603,'[1]Acordo início'!$A$3:$F$855,6,FALSE)</f>
        <v>S</v>
      </c>
      <c r="F603" s="44">
        <v>185287.71912988304</v>
      </c>
      <c r="G603" s="45">
        <v>485803.81</v>
      </c>
      <c r="H603" s="46">
        <v>0</v>
      </c>
      <c r="I603" s="46">
        <v>0</v>
      </c>
      <c r="J603" s="46">
        <v>0</v>
      </c>
      <c r="K603" s="47">
        <v>0</v>
      </c>
      <c r="L603" s="47">
        <v>0</v>
      </c>
      <c r="M603" s="47">
        <v>0</v>
      </c>
      <c r="N603" s="48">
        <v>185287.71912988304</v>
      </c>
      <c r="O603" s="48">
        <v>80278.59</v>
      </c>
      <c r="P603" s="48">
        <v>39711.120000000003</v>
      </c>
      <c r="Q603" s="48">
        <v>485803.81</v>
      </c>
      <c r="R603" s="49">
        <v>0</v>
      </c>
      <c r="S603" s="49">
        <v>8490.2999999999993</v>
      </c>
      <c r="T603" s="91">
        <v>0</v>
      </c>
      <c r="U603" s="91">
        <v>8490.2950410181966</v>
      </c>
      <c r="V603" s="50">
        <f t="shared" si="36"/>
        <v>16980.595041018198</v>
      </c>
      <c r="W603" s="47">
        <v>14827.082346337158</v>
      </c>
      <c r="X603" s="47">
        <v>1034.8748471274187</v>
      </c>
      <c r="Y603" s="47">
        <v>331.50299112515313</v>
      </c>
      <c r="Z603" s="47">
        <v>14827.082345975419</v>
      </c>
      <c r="AA603" s="47">
        <v>1034.8748471274187</v>
      </c>
      <c r="AB603" s="47">
        <v>331.50299112515313</v>
      </c>
      <c r="AC603" s="50">
        <f t="shared" si="37"/>
        <v>32386.920368817722</v>
      </c>
      <c r="AD603" s="51">
        <f t="shared" si="38"/>
        <v>168307.12408886483</v>
      </c>
      <c r="AE603" s="51">
        <f t="shared" si="39"/>
        <v>453416.8896311823</v>
      </c>
    </row>
    <row r="604" spans="1:31" x14ac:dyDescent="0.25">
      <c r="A604" s="53">
        <v>601</v>
      </c>
      <c r="B604" s="42">
        <v>18836973000120</v>
      </c>
      <c r="C604" s="54" t="s">
        <v>1106</v>
      </c>
      <c r="D604" s="41" t="s">
        <v>894</v>
      </c>
      <c r="E604" s="41" t="str">
        <f>VLOOKUP(A604,'[1]Acordo início'!$A$3:$F$855,6,FALSE)</f>
        <v>S</v>
      </c>
      <c r="F604" s="44">
        <v>276384.04489817924</v>
      </c>
      <c r="G604" s="45">
        <v>592418.66</v>
      </c>
      <c r="H604" s="46">
        <v>0</v>
      </c>
      <c r="I604" s="46">
        <v>0</v>
      </c>
      <c r="J604" s="46">
        <v>0</v>
      </c>
      <c r="K604" s="47">
        <v>0</v>
      </c>
      <c r="L604" s="47">
        <v>0</v>
      </c>
      <c r="M604" s="47">
        <v>0</v>
      </c>
      <c r="N604" s="48">
        <v>276384.04489817924</v>
      </c>
      <c r="O604" s="48">
        <v>117119.11000000002</v>
      </c>
      <c r="P604" s="48">
        <v>43155.659999999996</v>
      </c>
      <c r="Q604" s="48">
        <v>592418.66</v>
      </c>
      <c r="R604" s="49">
        <v>0</v>
      </c>
      <c r="S604" s="49">
        <v>12664.53</v>
      </c>
      <c r="T604" s="91">
        <v>0</v>
      </c>
      <c r="U604" s="91">
        <v>12664.531124001012</v>
      </c>
      <c r="V604" s="50">
        <f t="shared" si="36"/>
        <v>25329.061124001011</v>
      </c>
      <c r="W604" s="47">
        <v>18081.044534309138</v>
      </c>
      <c r="X604" s="47">
        <v>1261.9892276358528</v>
      </c>
      <c r="Y604" s="47">
        <v>404.2548767034603</v>
      </c>
      <c r="Z604" s="47">
        <v>18081.044533868015</v>
      </c>
      <c r="AA604" s="47">
        <v>1261.9892276358528</v>
      </c>
      <c r="AB604" s="47">
        <v>404.2548767034603</v>
      </c>
      <c r="AC604" s="50">
        <f t="shared" si="37"/>
        <v>39494.577276855773</v>
      </c>
      <c r="AD604" s="51">
        <f t="shared" si="38"/>
        <v>251054.98377417822</v>
      </c>
      <c r="AE604" s="51">
        <f t="shared" si="39"/>
        <v>552924.08272314421</v>
      </c>
    </row>
    <row r="605" spans="1:31" x14ac:dyDescent="0.25">
      <c r="A605" s="53">
        <v>602</v>
      </c>
      <c r="B605" s="42">
        <v>18303222000149</v>
      </c>
      <c r="C605" s="54" t="s">
        <v>1107</v>
      </c>
      <c r="D605" s="41" t="s">
        <v>892</v>
      </c>
      <c r="E605" s="41" t="str">
        <f>VLOOKUP(A605,'[1]Acordo início'!$A$3:$F$855,6,FALSE)</f>
        <v>S</v>
      </c>
      <c r="F605" s="44">
        <v>268664.60355836392</v>
      </c>
      <c r="G605" s="45">
        <v>524303.62</v>
      </c>
      <c r="H605" s="46">
        <v>0</v>
      </c>
      <c r="I605" s="46">
        <v>0</v>
      </c>
      <c r="J605" s="46">
        <v>0</v>
      </c>
      <c r="K605" s="47">
        <v>0</v>
      </c>
      <c r="L605" s="47">
        <v>0</v>
      </c>
      <c r="M605" s="47">
        <v>0</v>
      </c>
      <c r="N605" s="48">
        <v>268664.60355836392</v>
      </c>
      <c r="O605" s="48">
        <v>111503.16</v>
      </c>
      <c r="P605" s="48">
        <v>15749.539999999999</v>
      </c>
      <c r="Q605" s="48">
        <v>524303.62</v>
      </c>
      <c r="R605" s="49">
        <v>0</v>
      </c>
      <c r="S605" s="49">
        <v>12310.81</v>
      </c>
      <c r="T605" s="91">
        <v>0</v>
      </c>
      <c r="U605" s="91">
        <v>12310.809167496587</v>
      </c>
      <c r="V605" s="50">
        <f t="shared" si="36"/>
        <v>24621.619167496588</v>
      </c>
      <c r="W605" s="47">
        <v>16002.124297646858</v>
      </c>
      <c r="X605" s="47">
        <v>1116.8883769187557</v>
      </c>
      <c r="Y605" s="47">
        <v>357.77450648184305</v>
      </c>
      <c r="Z605" s="47">
        <v>16002.124297256456</v>
      </c>
      <c r="AA605" s="47">
        <v>1116.8883769187557</v>
      </c>
      <c r="AB605" s="47">
        <v>357.77450648184305</v>
      </c>
      <c r="AC605" s="50">
        <f t="shared" si="37"/>
        <v>34953.574361704508</v>
      </c>
      <c r="AD605" s="51">
        <f t="shared" si="38"/>
        <v>244042.98439086732</v>
      </c>
      <c r="AE605" s="51">
        <f t="shared" si="39"/>
        <v>489350.04563829547</v>
      </c>
    </row>
    <row r="606" spans="1:31" x14ac:dyDescent="0.25">
      <c r="A606" s="53">
        <v>603</v>
      </c>
      <c r="B606" s="42">
        <v>18349951000136</v>
      </c>
      <c r="C606" s="54" t="s">
        <v>1108</v>
      </c>
      <c r="D606" s="41" t="s">
        <v>892</v>
      </c>
      <c r="E606" s="41" t="str">
        <f>VLOOKUP(A606,'[1]Acordo início'!$A$3:$F$855,6,FALSE)</f>
        <v>S</v>
      </c>
      <c r="F606" s="44">
        <v>340550.86283953767</v>
      </c>
      <c r="G606" s="45">
        <v>1825209.88</v>
      </c>
      <c r="H606" s="46">
        <v>0</v>
      </c>
      <c r="I606" s="46">
        <v>0</v>
      </c>
      <c r="J606" s="46">
        <v>0</v>
      </c>
      <c r="K606" s="47">
        <v>0</v>
      </c>
      <c r="L606" s="47">
        <v>0</v>
      </c>
      <c r="M606" s="47">
        <v>0</v>
      </c>
      <c r="N606" s="48">
        <v>340550.86283953767</v>
      </c>
      <c r="O606" s="48">
        <v>139958.31</v>
      </c>
      <c r="P606" s="48">
        <v>59130.87</v>
      </c>
      <c r="Q606" s="48">
        <v>1825209.88</v>
      </c>
      <c r="R606" s="49">
        <v>0</v>
      </c>
      <c r="S606" s="49">
        <v>15604.8</v>
      </c>
      <c r="T606" s="91">
        <v>0</v>
      </c>
      <c r="U606" s="91">
        <v>15604.797315002817</v>
      </c>
      <c r="V606" s="50">
        <f t="shared" si="36"/>
        <v>31209.597315002815</v>
      </c>
      <c r="W606" s="47">
        <v>55706.721333058791</v>
      </c>
      <c r="X606" s="47">
        <v>3888.1206279777962</v>
      </c>
      <c r="Y606" s="47">
        <v>1245.4874341644422</v>
      </c>
      <c r="Z606" s="47">
        <v>55706.721331699715</v>
      </c>
      <c r="AA606" s="47">
        <v>3888.1206279777962</v>
      </c>
      <c r="AB606" s="47">
        <v>1245.4874341644422</v>
      </c>
      <c r="AC606" s="50">
        <f t="shared" si="37"/>
        <v>121680.65878904299</v>
      </c>
      <c r="AD606" s="51">
        <f t="shared" si="38"/>
        <v>309341.26552453486</v>
      </c>
      <c r="AE606" s="51">
        <f t="shared" si="39"/>
        <v>1703529.2212109568</v>
      </c>
    </row>
    <row r="607" spans="1:31" x14ac:dyDescent="0.25">
      <c r="A607" s="53">
        <v>604</v>
      </c>
      <c r="B607" s="42">
        <v>16870974000166</v>
      </c>
      <c r="C607" s="54" t="s">
        <v>1109</v>
      </c>
      <c r="D607" s="41" t="s">
        <v>894</v>
      </c>
      <c r="E607" s="41" t="str">
        <f>VLOOKUP(A607,'[1]Acordo início'!$A$3:$F$855,6,FALSE)</f>
        <v>S</v>
      </c>
      <c r="F607" s="44">
        <v>1015870.5944596103</v>
      </c>
      <c r="G607" s="45">
        <v>2810713.88</v>
      </c>
      <c r="H607" s="46">
        <v>0</v>
      </c>
      <c r="I607" s="46">
        <v>0</v>
      </c>
      <c r="J607" s="46">
        <v>0</v>
      </c>
      <c r="K607" s="47">
        <v>0</v>
      </c>
      <c r="L607" s="47">
        <v>0</v>
      </c>
      <c r="M607" s="47">
        <v>0</v>
      </c>
      <c r="N607" s="48">
        <v>1015870.5944596103</v>
      </c>
      <c r="O607" s="48">
        <v>432876.82</v>
      </c>
      <c r="P607" s="48">
        <v>850096.88</v>
      </c>
      <c r="Q607" s="48">
        <v>2810713.88</v>
      </c>
      <c r="R607" s="49">
        <v>0</v>
      </c>
      <c r="S607" s="49">
        <v>46549.45</v>
      </c>
      <c r="T607" s="91">
        <v>0</v>
      </c>
      <c r="U607" s="91">
        <v>46549.448128349257</v>
      </c>
      <c r="V607" s="50">
        <f t="shared" si="36"/>
        <v>93098.898128349247</v>
      </c>
      <c r="W607" s="47">
        <v>85785.013637533324</v>
      </c>
      <c r="X607" s="47">
        <v>5987.4728419443218</v>
      </c>
      <c r="Y607" s="47">
        <v>1917.9760353580011</v>
      </c>
      <c r="Z607" s="47">
        <v>85785.013635440424</v>
      </c>
      <c r="AA607" s="47">
        <v>5987.4728419443218</v>
      </c>
      <c r="AB607" s="47">
        <v>1917.9760353580011</v>
      </c>
      <c r="AC607" s="50">
        <f t="shared" si="37"/>
        <v>187380.9250275784</v>
      </c>
      <c r="AD607" s="51">
        <f t="shared" si="38"/>
        <v>922771.69633126108</v>
      </c>
      <c r="AE607" s="51">
        <f t="shared" si="39"/>
        <v>2623332.9549724213</v>
      </c>
    </row>
    <row r="608" spans="1:31" x14ac:dyDescent="0.25">
      <c r="A608" s="53">
        <v>605</v>
      </c>
      <c r="B608" s="42">
        <v>18303248000197</v>
      </c>
      <c r="C608" s="54" t="s">
        <v>1110</v>
      </c>
      <c r="D608" s="41" t="s">
        <v>892</v>
      </c>
      <c r="E608" s="41" t="str">
        <f>VLOOKUP(A608,'[1]Acordo início'!$A$3:$F$855,6,FALSE)</f>
        <v>S</v>
      </c>
      <c r="F608" s="44">
        <v>159245.60181317994</v>
      </c>
      <c r="G608" s="45">
        <v>250362.66</v>
      </c>
      <c r="H608" s="46">
        <v>0</v>
      </c>
      <c r="I608" s="46">
        <v>0</v>
      </c>
      <c r="J608" s="46">
        <v>0</v>
      </c>
      <c r="K608" s="47">
        <v>0</v>
      </c>
      <c r="L608" s="47">
        <v>0</v>
      </c>
      <c r="M608" s="47">
        <v>0</v>
      </c>
      <c r="N608" s="48">
        <v>159245.60181317994</v>
      </c>
      <c r="O608" s="48">
        <v>74713.25</v>
      </c>
      <c r="P608" s="48">
        <v>14723.829999999998</v>
      </c>
      <c r="Q608" s="48">
        <v>250362.66</v>
      </c>
      <c r="R608" s="49">
        <v>0</v>
      </c>
      <c r="S608" s="49">
        <v>7296.99</v>
      </c>
      <c r="T608" s="91">
        <v>0</v>
      </c>
      <c r="U608" s="91">
        <v>7296.9873541950456</v>
      </c>
      <c r="V608" s="50">
        <f t="shared" si="36"/>
        <v>14593.977354195045</v>
      </c>
      <c r="W608" s="47">
        <v>7641.2489557931776</v>
      </c>
      <c r="X608" s="47">
        <v>533.33057443648158</v>
      </c>
      <c r="Y608" s="47">
        <v>170.84257209936928</v>
      </c>
      <c r="Z608" s="47">
        <v>7641.248955606754</v>
      </c>
      <c r="AA608" s="47">
        <v>533.33057443648158</v>
      </c>
      <c r="AB608" s="47">
        <v>170.84257209936928</v>
      </c>
      <c r="AC608" s="50">
        <f t="shared" si="37"/>
        <v>16690.844204471632</v>
      </c>
      <c r="AD608" s="51">
        <f t="shared" si="38"/>
        <v>144651.62445898488</v>
      </c>
      <c r="AE608" s="51">
        <f t="shared" si="39"/>
        <v>233671.81579552838</v>
      </c>
    </row>
    <row r="609" spans="1:31" x14ac:dyDescent="0.25">
      <c r="A609" s="53">
        <v>606</v>
      </c>
      <c r="B609" s="42">
        <v>17694886000113</v>
      </c>
      <c r="C609" s="54" t="s">
        <v>1111</v>
      </c>
      <c r="D609" s="41" t="s">
        <v>894</v>
      </c>
      <c r="E609" s="41" t="str">
        <f>VLOOKUP(A609,'[1]Acordo início'!$A$3:$F$855,6,FALSE)</f>
        <v>S</v>
      </c>
      <c r="F609" s="44">
        <v>187629.63792183506</v>
      </c>
      <c r="G609" s="45">
        <v>364096.57</v>
      </c>
      <c r="H609" s="46">
        <v>0</v>
      </c>
      <c r="I609" s="46">
        <v>0</v>
      </c>
      <c r="J609" s="46">
        <v>0</v>
      </c>
      <c r="K609" s="47">
        <v>0</v>
      </c>
      <c r="L609" s="47">
        <v>0</v>
      </c>
      <c r="M609" s="47">
        <v>0</v>
      </c>
      <c r="N609" s="48">
        <v>187629.63792183506</v>
      </c>
      <c r="O609" s="48">
        <v>76947.31</v>
      </c>
      <c r="P609" s="48">
        <v>12590.2</v>
      </c>
      <c r="Q609" s="48">
        <v>364096.57</v>
      </c>
      <c r="R609" s="49">
        <v>0</v>
      </c>
      <c r="S609" s="49">
        <v>8597.61</v>
      </c>
      <c r="T609" s="91">
        <v>0</v>
      </c>
      <c r="U609" s="91">
        <v>8597.6069643294213</v>
      </c>
      <c r="V609" s="50">
        <f t="shared" si="36"/>
        <v>17195.216964329422</v>
      </c>
      <c r="W609" s="47">
        <v>11112.489733817427</v>
      </c>
      <c r="X609" s="47">
        <v>775.61018721463142</v>
      </c>
      <c r="Y609" s="47">
        <v>248.45235897122237</v>
      </c>
      <c r="Z609" s="47">
        <v>11112.489733546314</v>
      </c>
      <c r="AA609" s="47">
        <v>775.61018721463142</v>
      </c>
      <c r="AB609" s="47">
        <v>248.45235897122237</v>
      </c>
      <c r="AC609" s="50">
        <f t="shared" si="37"/>
        <v>24273.10455973545</v>
      </c>
      <c r="AD609" s="51">
        <f t="shared" si="38"/>
        <v>170434.42095750564</v>
      </c>
      <c r="AE609" s="51">
        <f t="shared" si="39"/>
        <v>339823.46544026455</v>
      </c>
    </row>
    <row r="610" spans="1:31" x14ac:dyDescent="0.25">
      <c r="A610" s="53">
        <v>607</v>
      </c>
      <c r="B610" s="42">
        <v>17747924000159</v>
      </c>
      <c r="C610" s="54" t="s">
        <v>606</v>
      </c>
      <c r="D610" s="41" t="s">
        <v>892</v>
      </c>
      <c r="E610" s="41" t="str">
        <f>VLOOKUP(A610,'[1]Acordo início'!$A$3:$F$855,6,FALSE)</f>
        <v>S</v>
      </c>
      <c r="F610" s="44">
        <v>1665955.3737866746</v>
      </c>
      <c r="G610" s="45">
        <v>4233953.8600000003</v>
      </c>
      <c r="H610" s="46">
        <v>0</v>
      </c>
      <c r="I610" s="46">
        <v>0</v>
      </c>
      <c r="J610" s="46">
        <v>0</v>
      </c>
      <c r="K610" s="47">
        <v>0</v>
      </c>
      <c r="L610" s="47">
        <v>0</v>
      </c>
      <c r="M610" s="47">
        <v>0</v>
      </c>
      <c r="N610" s="48">
        <v>1665955.3737866746</v>
      </c>
      <c r="O610" s="48">
        <v>624782.82999999996</v>
      </c>
      <c r="P610" s="48">
        <v>578231.42000000004</v>
      </c>
      <c r="Q610" s="48">
        <v>4233953.8600000003</v>
      </c>
      <c r="R610" s="49">
        <v>0</v>
      </c>
      <c r="S610" s="49">
        <v>76337.78</v>
      </c>
      <c r="T610" s="91">
        <v>0</v>
      </c>
      <c r="U610" s="91">
        <v>76337.777349958284</v>
      </c>
      <c r="V610" s="50">
        <f t="shared" si="36"/>
        <v>152675.55734995828</v>
      </c>
      <c r="W610" s="47">
        <v>129223.32383505517</v>
      </c>
      <c r="X610" s="47">
        <v>9019.3042957056168</v>
      </c>
      <c r="Y610" s="47">
        <v>2889.1670912610562</v>
      </c>
      <c r="Z610" s="47">
        <v>129223.32383190251</v>
      </c>
      <c r="AA610" s="47">
        <v>9019.3042957056168</v>
      </c>
      <c r="AB610" s="47">
        <v>2889.1670912610562</v>
      </c>
      <c r="AC610" s="50">
        <f t="shared" si="37"/>
        <v>282263.59044089104</v>
      </c>
      <c r="AD610" s="51">
        <f t="shared" si="38"/>
        <v>1513279.8164367164</v>
      </c>
      <c r="AE610" s="51">
        <f t="shared" si="39"/>
        <v>3951690.2695591091</v>
      </c>
    </row>
    <row r="611" spans="1:31" x14ac:dyDescent="0.25">
      <c r="A611" s="53">
        <v>608</v>
      </c>
      <c r="B611" s="42">
        <v>17877176000129</v>
      </c>
      <c r="C611" s="54" t="s">
        <v>1112</v>
      </c>
      <c r="D611" s="41" t="s">
        <v>892</v>
      </c>
      <c r="E611" s="41" t="str">
        <f>VLOOKUP(A611,'[1]Acordo início'!$A$3:$F$855,6,FALSE)</f>
        <v>S</v>
      </c>
      <c r="F611" s="44">
        <v>325754.56482103345</v>
      </c>
      <c r="G611" s="45">
        <v>808495.99</v>
      </c>
      <c r="H611" s="46">
        <v>0</v>
      </c>
      <c r="I611" s="46">
        <v>0</v>
      </c>
      <c r="J611" s="46">
        <v>0</v>
      </c>
      <c r="K611" s="47">
        <v>0</v>
      </c>
      <c r="L611" s="47">
        <v>0</v>
      </c>
      <c r="M611" s="47">
        <v>0</v>
      </c>
      <c r="N611" s="48">
        <v>325754.56482103345</v>
      </c>
      <c r="O611" s="48">
        <v>137794.54999999999</v>
      </c>
      <c r="P611" s="48">
        <v>47571.31</v>
      </c>
      <c r="Q611" s="48">
        <v>808495.99</v>
      </c>
      <c r="R611" s="49">
        <v>0</v>
      </c>
      <c r="S611" s="49">
        <v>14926.8</v>
      </c>
      <c r="T611" s="91">
        <v>0</v>
      </c>
      <c r="U611" s="91">
        <v>14926.798059132689</v>
      </c>
      <c r="V611" s="50">
        <f t="shared" si="36"/>
        <v>29853.598059132688</v>
      </c>
      <c r="W611" s="47">
        <v>24675.880526625358</v>
      </c>
      <c r="X611" s="47">
        <v>1722.2840941484567</v>
      </c>
      <c r="Y611" s="47">
        <v>551.7018124097774</v>
      </c>
      <c r="Z611" s="47">
        <v>24675.880526023342</v>
      </c>
      <c r="AA611" s="47">
        <v>1722.2840941484567</v>
      </c>
      <c r="AB611" s="47">
        <v>551.7018124097774</v>
      </c>
      <c r="AC611" s="50">
        <f t="shared" si="37"/>
        <v>53899.732865765167</v>
      </c>
      <c r="AD611" s="51">
        <f t="shared" si="38"/>
        <v>295900.96676190075</v>
      </c>
      <c r="AE611" s="51">
        <f t="shared" si="39"/>
        <v>754596.25713423477</v>
      </c>
    </row>
    <row r="612" spans="1:31" x14ac:dyDescent="0.25">
      <c r="A612" s="53">
        <v>609</v>
      </c>
      <c r="B612" s="42">
        <v>20356754000196</v>
      </c>
      <c r="C612" s="54" t="s">
        <v>1113</v>
      </c>
      <c r="D612" s="41" t="s">
        <v>892</v>
      </c>
      <c r="E612" s="41" t="str">
        <f>VLOOKUP(A612,'[1]Acordo início'!$A$3:$F$855,6,FALSE)</f>
        <v>S</v>
      </c>
      <c r="F612" s="44">
        <v>323495.10673281696</v>
      </c>
      <c r="G612" s="45">
        <v>837655.61</v>
      </c>
      <c r="H612" s="46">
        <v>0</v>
      </c>
      <c r="I612" s="46">
        <v>0</v>
      </c>
      <c r="J612" s="46">
        <v>0</v>
      </c>
      <c r="K612" s="47">
        <v>0</v>
      </c>
      <c r="L612" s="47">
        <v>0</v>
      </c>
      <c r="M612" s="47">
        <v>0</v>
      </c>
      <c r="N612" s="48">
        <v>323495.10673281696</v>
      </c>
      <c r="O612" s="48">
        <v>115355.53</v>
      </c>
      <c r="P612" s="48">
        <v>63876.37</v>
      </c>
      <c r="Q612" s="48">
        <v>837655.61</v>
      </c>
      <c r="R612" s="49">
        <v>0</v>
      </c>
      <c r="S612" s="49">
        <v>14823.26</v>
      </c>
      <c r="T612" s="91">
        <v>0</v>
      </c>
      <c r="U612" s="91">
        <v>14823.264668512635</v>
      </c>
      <c r="V612" s="50">
        <f t="shared" si="36"/>
        <v>29646.524668512633</v>
      </c>
      <c r="W612" s="47">
        <v>25565.85297139351</v>
      </c>
      <c r="X612" s="47">
        <v>1784.4008394536838</v>
      </c>
      <c r="Y612" s="47">
        <v>571.59976134998078</v>
      </c>
      <c r="Z612" s="47">
        <v>25565.852970769778</v>
      </c>
      <c r="AA612" s="47">
        <v>1784.4008394536838</v>
      </c>
      <c r="AB612" s="47">
        <v>571.59976134998078</v>
      </c>
      <c r="AC612" s="50">
        <f t="shared" si="37"/>
        <v>55843.707143770618</v>
      </c>
      <c r="AD612" s="51">
        <f t="shared" si="38"/>
        <v>293848.58206430433</v>
      </c>
      <c r="AE612" s="51">
        <f t="shared" si="39"/>
        <v>781811.90285622934</v>
      </c>
    </row>
    <row r="613" spans="1:31" x14ac:dyDescent="0.25">
      <c r="A613" s="53">
        <v>610</v>
      </c>
      <c r="B613" s="42">
        <v>18401018000160</v>
      </c>
      <c r="C613" s="54" t="s">
        <v>1114</v>
      </c>
      <c r="D613" s="41" t="s">
        <v>894</v>
      </c>
      <c r="E613" s="41" t="str">
        <f>VLOOKUP(A613,'[1]Acordo início'!$A$3:$F$855,6,FALSE)</f>
        <v>S</v>
      </c>
      <c r="F613" s="44">
        <v>568856.59827694017</v>
      </c>
      <c r="G613" s="45">
        <v>1552521.89</v>
      </c>
      <c r="H613" s="46">
        <v>0</v>
      </c>
      <c r="I613" s="46">
        <v>0</v>
      </c>
      <c r="J613" s="46">
        <v>0</v>
      </c>
      <c r="K613" s="47">
        <v>0</v>
      </c>
      <c r="L613" s="47">
        <v>0</v>
      </c>
      <c r="M613" s="47">
        <v>0</v>
      </c>
      <c r="N613" s="48">
        <v>568856.59827694017</v>
      </c>
      <c r="O613" s="48">
        <v>263124.5</v>
      </c>
      <c r="P613" s="48">
        <v>304780.92999999993</v>
      </c>
      <c r="Q613" s="48">
        <v>1552521.89</v>
      </c>
      <c r="R613" s="49">
        <v>0</v>
      </c>
      <c r="S613" s="49">
        <v>26066.27</v>
      </c>
      <c r="T613" s="91">
        <v>0</v>
      </c>
      <c r="U613" s="91">
        <v>26066.273458823351</v>
      </c>
      <c r="V613" s="50">
        <f t="shared" si="36"/>
        <v>52132.543458823347</v>
      </c>
      <c r="W613" s="47">
        <v>47384.087240678258</v>
      </c>
      <c r="X613" s="47">
        <v>3307.2319215643292</v>
      </c>
      <c r="Y613" s="47">
        <v>1059.4104952752557</v>
      </c>
      <c r="Z613" s="47">
        <v>47384.087239522232</v>
      </c>
      <c r="AA613" s="47">
        <v>3307.2319215643292</v>
      </c>
      <c r="AB613" s="47">
        <v>1059.4104952752557</v>
      </c>
      <c r="AC613" s="50">
        <f t="shared" si="37"/>
        <v>103501.45931387966</v>
      </c>
      <c r="AD613" s="51">
        <f t="shared" si="38"/>
        <v>516724.05481811683</v>
      </c>
      <c r="AE613" s="51">
        <f t="shared" si="39"/>
        <v>1449020.4306861202</v>
      </c>
    </row>
    <row r="614" spans="1:31" x14ac:dyDescent="0.25">
      <c r="A614" s="53">
        <v>611</v>
      </c>
      <c r="B614" s="42">
        <v>22679153000140</v>
      </c>
      <c r="C614" s="54" t="s">
        <v>1115</v>
      </c>
      <c r="D614" s="41" t="s">
        <v>894</v>
      </c>
      <c r="E614" s="41" t="str">
        <f>VLOOKUP(A614,'[1]Acordo início'!$A$3:$F$855,6,FALSE)</f>
        <v>S</v>
      </c>
      <c r="F614" s="44">
        <v>1356946.0710526493</v>
      </c>
      <c r="G614" s="45">
        <v>6632332.5</v>
      </c>
      <c r="H614" s="46">
        <v>0</v>
      </c>
      <c r="I614" s="46">
        <v>0</v>
      </c>
      <c r="J614" s="46">
        <v>0</v>
      </c>
      <c r="K614" s="47">
        <v>0</v>
      </c>
      <c r="L614" s="47">
        <v>0</v>
      </c>
      <c r="M614" s="47">
        <v>0</v>
      </c>
      <c r="N614" s="48">
        <v>1356946.0710526493</v>
      </c>
      <c r="O614" s="48">
        <v>533594.68999999994</v>
      </c>
      <c r="P614" s="48">
        <v>290819.13000000006</v>
      </c>
      <c r="Q614" s="48">
        <v>6632332.5</v>
      </c>
      <c r="R614" s="49">
        <v>0</v>
      </c>
      <c r="S614" s="49">
        <v>62178.28</v>
      </c>
      <c r="T614" s="91">
        <v>0</v>
      </c>
      <c r="U614" s="91">
        <v>62178.284411345841</v>
      </c>
      <c r="V614" s="50">
        <f t="shared" si="36"/>
        <v>124356.56441134584</v>
      </c>
      <c r="W614" s="47">
        <v>202423.56887706104</v>
      </c>
      <c r="X614" s="47">
        <v>14128.407396913472</v>
      </c>
      <c r="Y614" s="47">
        <v>4525.7736478108509</v>
      </c>
      <c r="Z614" s="47">
        <v>202423.5688721225</v>
      </c>
      <c r="AA614" s="47">
        <v>14128.407396913472</v>
      </c>
      <c r="AB614" s="47">
        <v>4525.7736478108509</v>
      </c>
      <c r="AC614" s="50">
        <f t="shared" si="37"/>
        <v>442155.49983863218</v>
      </c>
      <c r="AD614" s="51">
        <f t="shared" si="38"/>
        <v>1232589.5066413034</v>
      </c>
      <c r="AE614" s="51">
        <f t="shared" si="39"/>
        <v>6190177.0001613675</v>
      </c>
    </row>
    <row r="615" spans="1:31" x14ac:dyDescent="0.25">
      <c r="A615" s="53">
        <v>612</v>
      </c>
      <c r="B615" s="42">
        <v>18312975000110</v>
      </c>
      <c r="C615" s="54" t="s">
        <v>1116</v>
      </c>
      <c r="D615" s="41" t="s">
        <v>892</v>
      </c>
      <c r="E615" s="41" t="str">
        <f>VLOOKUP(A615,'[1]Acordo início'!$A$3:$F$855,6,FALSE)</f>
        <v>S</v>
      </c>
      <c r="F615" s="44">
        <v>6.9680364758823998E-3</v>
      </c>
      <c r="G615" s="45">
        <v>745620.56</v>
      </c>
      <c r="H615" s="46">
        <v>0</v>
      </c>
      <c r="I615" s="46">
        <v>0</v>
      </c>
      <c r="J615" s="46">
        <v>0</v>
      </c>
      <c r="K615" s="47">
        <v>0</v>
      </c>
      <c r="L615" s="47">
        <v>0</v>
      </c>
      <c r="M615" s="47">
        <v>0</v>
      </c>
      <c r="N615" s="48">
        <v>6.9680364758823998E-3</v>
      </c>
      <c r="O615" s="48">
        <v>0</v>
      </c>
      <c r="P615" s="48">
        <v>96905.93</v>
      </c>
      <c r="Q615" s="48">
        <v>745620.56</v>
      </c>
      <c r="R615" s="49">
        <v>0</v>
      </c>
      <c r="S615" s="49">
        <v>0</v>
      </c>
      <c r="T615" s="91">
        <v>0</v>
      </c>
      <c r="U615" s="91">
        <v>3.1929091585043354E-4</v>
      </c>
      <c r="V615" s="50">
        <f t="shared" si="36"/>
        <v>3.1929091585043354E-4</v>
      </c>
      <c r="W615" s="47">
        <v>22756.877080952003</v>
      </c>
      <c r="X615" s="47">
        <v>1588.3448368428005</v>
      </c>
      <c r="Y615" s="47">
        <v>508.79685192189379</v>
      </c>
      <c r="Z615" s="47">
        <v>22756.877080396804</v>
      </c>
      <c r="AA615" s="47">
        <v>1588.3448368428005</v>
      </c>
      <c r="AB615" s="47">
        <v>508.79685192189379</v>
      </c>
      <c r="AC615" s="50">
        <f t="shared" si="37"/>
        <v>49708.03753887819</v>
      </c>
      <c r="AD615" s="51">
        <f t="shared" si="38"/>
        <v>6.6487455600319663E-3</v>
      </c>
      <c r="AE615" s="51">
        <f t="shared" si="39"/>
        <v>695912.5224611219</v>
      </c>
    </row>
    <row r="616" spans="1:31" x14ac:dyDescent="0.25">
      <c r="A616" s="53">
        <v>613</v>
      </c>
      <c r="B616" s="42">
        <v>18457283000160</v>
      </c>
      <c r="C616" s="54" t="s">
        <v>1117</v>
      </c>
      <c r="D616" s="41" t="s">
        <v>892</v>
      </c>
      <c r="E616" s="41" t="str">
        <f>VLOOKUP(A616,'[1]Acordo início'!$A$3:$F$855,6,FALSE)</f>
        <v>S</v>
      </c>
      <c r="F616" s="44">
        <v>893683.43257994053</v>
      </c>
      <c r="G616" s="45">
        <v>1193494.08</v>
      </c>
      <c r="H616" s="46">
        <v>0</v>
      </c>
      <c r="I616" s="46">
        <v>0</v>
      </c>
      <c r="J616" s="46">
        <v>0</v>
      </c>
      <c r="K616" s="47">
        <v>0</v>
      </c>
      <c r="L616" s="47">
        <v>0</v>
      </c>
      <c r="M616" s="47">
        <v>0</v>
      </c>
      <c r="N616" s="48">
        <v>893683.43257994053</v>
      </c>
      <c r="O616" s="48">
        <v>411007.74</v>
      </c>
      <c r="P616" s="48">
        <v>146451.6</v>
      </c>
      <c r="Q616" s="48">
        <v>1193494.08</v>
      </c>
      <c r="R616" s="49">
        <v>0</v>
      </c>
      <c r="S616" s="49">
        <v>40950.559999999998</v>
      </c>
      <c r="T616" s="91">
        <v>0</v>
      </c>
      <c r="U616" s="91">
        <v>40950.560843996383</v>
      </c>
      <c r="V616" s="50">
        <f t="shared" si="36"/>
        <v>81901.120843996381</v>
      </c>
      <c r="W616" s="47">
        <v>36426.29973913679</v>
      </c>
      <c r="X616" s="47">
        <v>2542.4193710820791</v>
      </c>
      <c r="Y616" s="47">
        <v>814.41695925620274</v>
      </c>
      <c r="Z616" s="47">
        <v>36426.299738248097</v>
      </c>
      <c r="AA616" s="47">
        <v>2542.4193710820791</v>
      </c>
      <c r="AB616" s="47">
        <v>814.41695925620274</v>
      </c>
      <c r="AC616" s="50">
        <f t="shared" si="37"/>
        <v>79566.272138061453</v>
      </c>
      <c r="AD616" s="51">
        <f t="shared" si="38"/>
        <v>811782.31173594412</v>
      </c>
      <c r="AE616" s="51">
        <f t="shared" si="39"/>
        <v>1113927.8078619386</v>
      </c>
    </row>
    <row r="617" spans="1:31" x14ac:dyDescent="0.25">
      <c r="A617" s="53">
        <v>614</v>
      </c>
      <c r="B617" s="42">
        <v>18114231000191</v>
      </c>
      <c r="C617" s="54" t="s">
        <v>1118</v>
      </c>
      <c r="D617" s="41" t="s">
        <v>892</v>
      </c>
      <c r="E617" s="41" t="str">
        <f>VLOOKUP(A617,'[1]Acordo início'!$A$3:$F$855,6,FALSE)</f>
        <v>S</v>
      </c>
      <c r="F617" s="44">
        <v>253312.91770803911</v>
      </c>
      <c r="G617" s="45">
        <v>564512</v>
      </c>
      <c r="H617" s="46">
        <v>0</v>
      </c>
      <c r="I617" s="46">
        <v>0</v>
      </c>
      <c r="J617" s="46">
        <v>0</v>
      </c>
      <c r="K617" s="47">
        <v>0</v>
      </c>
      <c r="L617" s="47">
        <v>0</v>
      </c>
      <c r="M617" s="47">
        <v>0</v>
      </c>
      <c r="N617" s="48">
        <v>253312.91770803911</v>
      </c>
      <c r="O617" s="48">
        <v>114208</v>
      </c>
      <c r="P617" s="48">
        <v>77377.049999999988</v>
      </c>
      <c r="Q617" s="48">
        <v>564512</v>
      </c>
      <c r="R617" s="49">
        <v>0</v>
      </c>
      <c r="S617" s="49">
        <v>11607.36</v>
      </c>
      <c r="T617" s="91">
        <v>0</v>
      </c>
      <c r="U617" s="91">
        <v>11607.360806977258</v>
      </c>
      <c r="V617" s="50">
        <f t="shared" si="36"/>
        <v>23214.720806977261</v>
      </c>
      <c r="W617" s="47">
        <v>17229.313038428565</v>
      </c>
      <c r="X617" s="47">
        <v>1202.541557419685</v>
      </c>
      <c r="Y617" s="47">
        <v>385.21191653607019</v>
      </c>
      <c r="Z617" s="47">
        <v>17229.313038008218</v>
      </c>
      <c r="AA617" s="47">
        <v>1202.541557419685</v>
      </c>
      <c r="AB617" s="47">
        <v>385.21191653607019</v>
      </c>
      <c r="AC617" s="50">
        <f t="shared" si="37"/>
        <v>37634.133024348288</v>
      </c>
      <c r="AD617" s="51">
        <f t="shared" si="38"/>
        <v>230098.19690106186</v>
      </c>
      <c r="AE617" s="51">
        <f t="shared" si="39"/>
        <v>526877.8669756517</v>
      </c>
    </row>
    <row r="618" spans="1:31" x14ac:dyDescent="0.25">
      <c r="A618" s="53">
        <v>615</v>
      </c>
      <c r="B618" s="42">
        <v>18137935000180</v>
      </c>
      <c r="C618" s="54" t="s">
        <v>1119</v>
      </c>
      <c r="D618" s="41" t="s">
        <v>894</v>
      </c>
      <c r="E618" s="41" t="str">
        <f>VLOOKUP(A618,'[1]Acordo início'!$A$3:$F$855,6,FALSE)</f>
        <v>S</v>
      </c>
      <c r="F618" s="44">
        <v>476013.15518664091</v>
      </c>
      <c r="G618" s="45">
        <v>779962.85</v>
      </c>
      <c r="H618" s="46">
        <v>0</v>
      </c>
      <c r="I618" s="46">
        <v>0</v>
      </c>
      <c r="J618" s="46">
        <v>0</v>
      </c>
      <c r="K618" s="47">
        <v>0</v>
      </c>
      <c r="L618" s="47">
        <v>0</v>
      </c>
      <c r="M618" s="47">
        <v>0</v>
      </c>
      <c r="N618" s="48">
        <v>476013.15518664091</v>
      </c>
      <c r="O618" s="48">
        <v>203532.83999999997</v>
      </c>
      <c r="P618" s="48">
        <v>134728.97</v>
      </c>
      <c r="Q618" s="48">
        <v>779962.85</v>
      </c>
      <c r="R618" s="49">
        <v>0</v>
      </c>
      <c r="S618" s="49">
        <v>21811.98</v>
      </c>
      <c r="T618" s="91">
        <v>0</v>
      </c>
      <c r="U618" s="91">
        <v>21811.980577663417</v>
      </c>
      <c r="V618" s="50">
        <f t="shared" si="36"/>
        <v>43623.960577663413</v>
      </c>
      <c r="W618" s="47">
        <v>23805.028330861809</v>
      </c>
      <c r="X618" s="47">
        <v>1661.5018706529477</v>
      </c>
      <c r="Y618" s="47">
        <v>532.23135281562531</v>
      </c>
      <c r="Z618" s="47">
        <v>23805.028330281035</v>
      </c>
      <c r="AA618" s="47">
        <v>1661.5018706529477</v>
      </c>
      <c r="AB618" s="47">
        <v>532.23135281562531</v>
      </c>
      <c r="AC618" s="50">
        <f t="shared" si="37"/>
        <v>51997.523108079986</v>
      </c>
      <c r="AD618" s="51">
        <f t="shared" si="38"/>
        <v>432389.19460897753</v>
      </c>
      <c r="AE618" s="51">
        <f t="shared" si="39"/>
        <v>727965.32689191995</v>
      </c>
    </row>
    <row r="619" spans="1:31" x14ac:dyDescent="0.25">
      <c r="A619" s="53">
        <v>616</v>
      </c>
      <c r="B619" s="42">
        <v>18307470000168</v>
      </c>
      <c r="C619" s="54" t="s">
        <v>1120</v>
      </c>
      <c r="D619" s="41" t="s">
        <v>892</v>
      </c>
      <c r="E619" s="41" t="str">
        <f>VLOOKUP(A619,'[1]Acordo início'!$A$3:$F$855,6,FALSE)</f>
        <v>S</v>
      </c>
      <c r="F619" s="44">
        <v>233857.91583782321</v>
      </c>
      <c r="G619" s="45">
        <v>676708.18</v>
      </c>
      <c r="H619" s="46">
        <v>0</v>
      </c>
      <c r="I619" s="46">
        <v>0</v>
      </c>
      <c r="J619" s="46">
        <v>0</v>
      </c>
      <c r="K619" s="47">
        <v>0</v>
      </c>
      <c r="L619" s="47">
        <v>0</v>
      </c>
      <c r="M619" s="47">
        <v>0</v>
      </c>
      <c r="N619" s="48">
        <v>233857.91583782321</v>
      </c>
      <c r="O619" s="48">
        <v>100200.14000000001</v>
      </c>
      <c r="P619" s="48">
        <v>21085.790000000008</v>
      </c>
      <c r="Q619" s="48">
        <v>676708.18</v>
      </c>
      <c r="R619" s="49">
        <v>0</v>
      </c>
      <c r="S619" s="49">
        <v>10715.89</v>
      </c>
      <c r="T619" s="91">
        <v>0</v>
      </c>
      <c r="U619" s="91">
        <v>10715.889387946476</v>
      </c>
      <c r="V619" s="50">
        <f t="shared" si="36"/>
        <v>21431.779387946473</v>
      </c>
      <c r="W619" s="47">
        <v>20653.621585693778</v>
      </c>
      <c r="X619" s="47">
        <v>1441.5454761673025</v>
      </c>
      <c r="Y619" s="47">
        <v>461.77239549195025</v>
      </c>
      <c r="Z619" s="47">
        <v>20653.621585189892</v>
      </c>
      <c r="AA619" s="47">
        <v>1441.5454761673025</v>
      </c>
      <c r="AB619" s="47">
        <v>461.77239549195025</v>
      </c>
      <c r="AC619" s="50">
        <f t="shared" si="37"/>
        <v>45113.878914202171</v>
      </c>
      <c r="AD619" s="51">
        <f t="shared" si="38"/>
        <v>212426.13644987674</v>
      </c>
      <c r="AE619" s="51">
        <f t="shared" si="39"/>
        <v>631594.30108579784</v>
      </c>
    </row>
    <row r="620" spans="1:31" x14ac:dyDescent="0.25">
      <c r="A620" s="53">
        <v>617</v>
      </c>
      <c r="B620" s="42">
        <v>18602086000198</v>
      </c>
      <c r="C620" s="54" t="s">
        <v>1121</v>
      </c>
      <c r="D620" s="41" t="s">
        <v>892</v>
      </c>
      <c r="E620" s="41" t="str">
        <f>VLOOKUP(A620,'[1]Acordo início'!$A$3:$F$855,6,FALSE)</f>
        <v>S</v>
      </c>
      <c r="F620" s="44">
        <v>884556.12091741641</v>
      </c>
      <c r="G620" s="45">
        <v>1074121.8899999999</v>
      </c>
      <c r="H620" s="46">
        <v>0</v>
      </c>
      <c r="I620" s="46">
        <v>0</v>
      </c>
      <c r="J620" s="46">
        <v>0</v>
      </c>
      <c r="K620" s="47">
        <v>0</v>
      </c>
      <c r="L620" s="47">
        <v>0</v>
      </c>
      <c r="M620" s="47">
        <v>0</v>
      </c>
      <c r="N620" s="48">
        <v>884556.12091741641</v>
      </c>
      <c r="O620" s="48">
        <v>378275.26</v>
      </c>
      <c r="P620" s="48">
        <v>115084.21</v>
      </c>
      <c r="Q620" s="48">
        <v>1074121.8899999999</v>
      </c>
      <c r="R620" s="49">
        <v>0</v>
      </c>
      <c r="S620" s="49">
        <v>40532.33</v>
      </c>
      <c r="T620" s="91">
        <v>0</v>
      </c>
      <c r="U620" s="91">
        <v>40532.327140704721</v>
      </c>
      <c r="V620" s="50">
        <f t="shared" si="36"/>
        <v>81064.657140704716</v>
      </c>
      <c r="W620" s="47">
        <v>32782.974465679254</v>
      </c>
      <c r="X620" s="47">
        <v>2288.128904668351</v>
      </c>
      <c r="Y620" s="47">
        <v>732.95971786633436</v>
      </c>
      <c r="Z620" s="47">
        <v>32782.974464879444</v>
      </c>
      <c r="AA620" s="47">
        <v>2288.128904668351</v>
      </c>
      <c r="AB620" s="47">
        <v>732.95971786633436</v>
      </c>
      <c r="AC620" s="50">
        <f t="shared" si="37"/>
        <v>71608.126175628073</v>
      </c>
      <c r="AD620" s="51">
        <f t="shared" si="38"/>
        <v>803491.46377671172</v>
      </c>
      <c r="AE620" s="51">
        <f t="shared" si="39"/>
        <v>1002513.7638243719</v>
      </c>
    </row>
    <row r="621" spans="1:31" x14ac:dyDescent="0.25">
      <c r="A621" s="53">
        <v>618</v>
      </c>
      <c r="B621" s="42">
        <v>18291369000166</v>
      </c>
      <c r="C621" s="54" t="s">
        <v>1122</v>
      </c>
      <c r="D621" s="41" t="s">
        <v>892</v>
      </c>
      <c r="E621" s="41" t="str">
        <f>VLOOKUP(A621,'[1]Acordo início'!$A$3:$F$855,6,FALSE)</f>
        <v>S</v>
      </c>
      <c r="F621" s="44">
        <v>656162.11058772868</v>
      </c>
      <c r="G621" s="45">
        <v>1476604.36</v>
      </c>
      <c r="H621" s="46">
        <v>0</v>
      </c>
      <c r="I621" s="46">
        <v>0</v>
      </c>
      <c r="J621" s="46">
        <v>0</v>
      </c>
      <c r="K621" s="47">
        <v>0</v>
      </c>
      <c r="L621" s="47">
        <v>0</v>
      </c>
      <c r="M621" s="47">
        <v>0</v>
      </c>
      <c r="N621" s="48">
        <v>656162.11058772868</v>
      </c>
      <c r="O621" s="48">
        <v>285489.15000000002</v>
      </c>
      <c r="P621" s="48">
        <v>185212.24</v>
      </c>
      <c r="Q621" s="48">
        <v>1476604.36</v>
      </c>
      <c r="R621" s="49">
        <v>0</v>
      </c>
      <c r="S621" s="49">
        <v>30066.81</v>
      </c>
      <c r="T621" s="91">
        <v>0</v>
      </c>
      <c r="U621" s="91">
        <v>30066.806045153258</v>
      </c>
      <c r="V621" s="50">
        <f t="shared" si="36"/>
        <v>60133.616045153263</v>
      </c>
      <c r="W621" s="47">
        <v>45067.029577940681</v>
      </c>
      <c r="X621" s="47">
        <v>3145.5099699017806</v>
      </c>
      <c r="Y621" s="47">
        <v>1007.6058631928879</v>
      </c>
      <c r="Z621" s="47">
        <v>45067.029576841174</v>
      </c>
      <c r="AA621" s="47">
        <v>3145.5099699017806</v>
      </c>
      <c r="AB621" s="47">
        <v>1007.6058631928879</v>
      </c>
      <c r="AC621" s="50">
        <f t="shared" si="37"/>
        <v>98440.29082097119</v>
      </c>
      <c r="AD621" s="51">
        <f t="shared" si="38"/>
        <v>596028.49454257544</v>
      </c>
      <c r="AE621" s="51">
        <f t="shared" si="39"/>
        <v>1378164.069179029</v>
      </c>
    </row>
    <row r="622" spans="1:31" x14ac:dyDescent="0.25">
      <c r="A622" s="53">
        <v>619</v>
      </c>
      <c r="B622" s="42">
        <v>24380651000112</v>
      </c>
      <c r="C622" s="54" t="s">
        <v>1123</v>
      </c>
      <c r="D622" s="41" t="s">
        <v>894</v>
      </c>
      <c r="E622" s="41" t="str">
        <f>VLOOKUP(A622,'[1]Acordo início'!$A$3:$F$855,6,FALSE)</f>
        <v>S</v>
      </c>
      <c r="F622" s="44">
        <v>10192800.738484129</v>
      </c>
      <c r="G622" s="45">
        <v>2790609.68</v>
      </c>
      <c r="H622" s="46">
        <v>0</v>
      </c>
      <c r="I622" s="46">
        <v>0</v>
      </c>
      <c r="J622" s="46">
        <v>0</v>
      </c>
      <c r="K622" s="47">
        <v>0</v>
      </c>
      <c r="L622" s="47">
        <v>0</v>
      </c>
      <c r="M622" s="47">
        <v>0</v>
      </c>
      <c r="N622" s="48">
        <v>10192800.738484129</v>
      </c>
      <c r="O622" s="48">
        <v>4964305.62</v>
      </c>
      <c r="P622" s="48">
        <v>144831.53000000003</v>
      </c>
      <c r="Q622" s="48">
        <v>2790609.68</v>
      </c>
      <c r="R622" s="49">
        <v>0</v>
      </c>
      <c r="S622" s="49">
        <v>467056.78</v>
      </c>
      <c r="T622" s="91">
        <v>0</v>
      </c>
      <c r="U622" s="91">
        <v>467056.78050565056</v>
      </c>
      <c r="V622" s="50">
        <f t="shared" si="36"/>
        <v>934113.56050565059</v>
      </c>
      <c r="W622" s="47">
        <v>85171.419116849691</v>
      </c>
      <c r="X622" s="47">
        <v>5944.6462412039837</v>
      </c>
      <c r="Y622" s="47">
        <v>1904.2573269706506</v>
      </c>
      <c r="Z622" s="47">
        <v>85171.419114771765</v>
      </c>
      <c r="AA622" s="47">
        <v>5944.6462412039837</v>
      </c>
      <c r="AB622" s="47">
        <v>1904.2573269706506</v>
      </c>
      <c r="AC622" s="50">
        <f t="shared" si="37"/>
        <v>186040.64536797072</v>
      </c>
      <c r="AD622" s="51">
        <f t="shared" si="38"/>
        <v>9258687.1779784784</v>
      </c>
      <c r="AE622" s="51">
        <f t="shared" si="39"/>
        <v>2604569.0346320295</v>
      </c>
    </row>
    <row r="623" spans="1:31" x14ac:dyDescent="0.25">
      <c r="A623" s="53">
        <v>620</v>
      </c>
      <c r="B623" s="42">
        <v>18712158000150</v>
      </c>
      <c r="C623" s="54" t="s">
        <v>1124</v>
      </c>
      <c r="D623" s="41" t="s">
        <v>894</v>
      </c>
      <c r="E623" s="41" t="str">
        <f>VLOOKUP(A623,'[1]Acordo início'!$A$3:$F$855,6,FALSE)</f>
        <v>S</v>
      </c>
      <c r="F623" s="44">
        <v>1312420.2833130842</v>
      </c>
      <c r="G623" s="45">
        <v>2881733.49</v>
      </c>
      <c r="H623" s="46">
        <v>0</v>
      </c>
      <c r="I623" s="46">
        <v>0</v>
      </c>
      <c r="J623" s="46">
        <v>0</v>
      </c>
      <c r="K623" s="47">
        <v>0</v>
      </c>
      <c r="L623" s="47">
        <v>0</v>
      </c>
      <c r="M623" s="47">
        <v>0</v>
      </c>
      <c r="N623" s="48">
        <v>1312420.2833130842</v>
      </c>
      <c r="O623" s="48">
        <v>589811.73</v>
      </c>
      <c r="P623" s="48">
        <v>505313.63</v>
      </c>
      <c r="Q623" s="48">
        <v>2881733.49</v>
      </c>
      <c r="R623" s="49">
        <v>0</v>
      </c>
      <c r="S623" s="49">
        <v>60138.01</v>
      </c>
      <c r="T623" s="91">
        <v>0</v>
      </c>
      <c r="U623" s="91">
        <v>60138.013870923991</v>
      </c>
      <c r="V623" s="50">
        <f t="shared" si="36"/>
        <v>120276.02387092399</v>
      </c>
      <c r="W623" s="47">
        <v>87952.583476415122</v>
      </c>
      <c r="X623" s="47">
        <v>6138.7611030636754</v>
      </c>
      <c r="Y623" s="47">
        <v>1966.4384279095264</v>
      </c>
      <c r="Z623" s="47">
        <v>87952.583474269341</v>
      </c>
      <c r="AA623" s="47">
        <v>6138.7611030636754</v>
      </c>
      <c r="AB623" s="47">
        <v>1966.4384279095264</v>
      </c>
      <c r="AC623" s="50">
        <f t="shared" si="37"/>
        <v>192115.56601263088</v>
      </c>
      <c r="AD623" s="51">
        <f t="shared" si="38"/>
        <v>1192144.2594421601</v>
      </c>
      <c r="AE623" s="51">
        <f t="shared" si="39"/>
        <v>2689617.9239873695</v>
      </c>
    </row>
    <row r="624" spans="1:31" x14ac:dyDescent="0.25">
      <c r="A624" s="53">
        <v>621</v>
      </c>
      <c r="B624" s="42">
        <v>18602037000155</v>
      </c>
      <c r="C624" s="54" t="s">
        <v>1125</v>
      </c>
      <c r="D624" s="41" t="s">
        <v>892</v>
      </c>
      <c r="E624" s="41" t="str">
        <f>VLOOKUP(A624,'[1]Acordo início'!$A$3:$F$855,6,FALSE)</f>
        <v>S</v>
      </c>
      <c r="F624" s="44">
        <v>2046691.06</v>
      </c>
      <c r="G624" s="45">
        <v>4036158.24</v>
      </c>
      <c r="H624" s="46">
        <v>2046691.06</v>
      </c>
      <c r="I624" s="46">
        <v>815778.2</v>
      </c>
      <c r="J624" s="55">
        <v>0</v>
      </c>
      <c r="K624" s="47">
        <v>0</v>
      </c>
      <c r="L624" s="47">
        <v>0</v>
      </c>
      <c r="M624" s="47">
        <v>0</v>
      </c>
      <c r="N624" s="48">
        <v>0</v>
      </c>
      <c r="O624" s="48">
        <v>0</v>
      </c>
      <c r="P624" s="48">
        <v>1502457.31</v>
      </c>
      <c r="Q624" s="48">
        <v>4036158.24</v>
      </c>
      <c r="R624" s="49">
        <v>0</v>
      </c>
      <c r="S624" s="49">
        <v>0</v>
      </c>
      <c r="T624" s="91">
        <v>0</v>
      </c>
      <c r="U624" s="91">
        <v>0</v>
      </c>
      <c r="V624" s="50">
        <f t="shared" si="36"/>
        <v>0</v>
      </c>
      <c r="W624" s="47">
        <v>123186.45900108489</v>
      </c>
      <c r="X624" s="47">
        <v>8597.9537274512204</v>
      </c>
      <c r="Y624" s="47">
        <v>2754.1952402431934</v>
      </c>
      <c r="Z624" s="47">
        <v>123186.4589980795</v>
      </c>
      <c r="AA624" s="47">
        <v>8597.9537274512204</v>
      </c>
      <c r="AB624" s="47">
        <v>2754.1952402431934</v>
      </c>
      <c r="AC624" s="50">
        <f t="shared" si="37"/>
        <v>269077.21593455324</v>
      </c>
      <c r="AD624" s="51">
        <f t="shared" si="38"/>
        <v>0</v>
      </c>
      <c r="AE624" s="51">
        <f t="shared" si="39"/>
        <v>3767081.024065447</v>
      </c>
    </row>
    <row r="625" spans="1:31" x14ac:dyDescent="0.25">
      <c r="A625" s="53">
        <v>622</v>
      </c>
      <c r="B625" s="42">
        <v>18241778000158</v>
      </c>
      <c r="C625" s="54" t="s">
        <v>1126</v>
      </c>
      <c r="D625" s="41" t="s">
        <v>892</v>
      </c>
      <c r="E625" s="41" t="str">
        <f>VLOOKUP(A625,'[1]Acordo início'!$A$3:$F$855,6,FALSE)</f>
        <v>S</v>
      </c>
      <c r="F625" s="44">
        <v>1475665.7656307416</v>
      </c>
      <c r="G625" s="45">
        <v>859980.94</v>
      </c>
      <c r="H625" s="46">
        <v>0</v>
      </c>
      <c r="I625" s="46">
        <v>0</v>
      </c>
      <c r="J625" s="46">
        <v>0</v>
      </c>
      <c r="K625" s="47">
        <v>0</v>
      </c>
      <c r="L625" s="47">
        <v>0</v>
      </c>
      <c r="M625" s="47">
        <v>0</v>
      </c>
      <c r="N625" s="48">
        <v>1475665.7656307416</v>
      </c>
      <c r="O625" s="48">
        <v>766621.47</v>
      </c>
      <c r="P625" s="48">
        <v>141117.03999999998</v>
      </c>
      <c r="Q625" s="48">
        <v>859980.94</v>
      </c>
      <c r="R625" s="49">
        <v>0</v>
      </c>
      <c r="S625" s="49">
        <v>67618.28</v>
      </c>
      <c r="T625" s="91">
        <v>0</v>
      </c>
      <c r="U625" s="91">
        <v>67618.284638457539</v>
      </c>
      <c r="V625" s="50">
        <f t="shared" si="36"/>
        <v>135236.56463845755</v>
      </c>
      <c r="W625" s="47">
        <v>26247.238258273643</v>
      </c>
      <c r="X625" s="47">
        <v>1831.9589819205428</v>
      </c>
      <c r="Y625" s="47">
        <v>586.83413150003503</v>
      </c>
      <c r="Z625" s="47">
        <v>26247.238257633289</v>
      </c>
      <c r="AA625" s="47">
        <v>1831.9589819205428</v>
      </c>
      <c r="AB625" s="47">
        <v>586.83413150003503</v>
      </c>
      <c r="AC625" s="50">
        <f t="shared" si="37"/>
        <v>57332.062742748087</v>
      </c>
      <c r="AD625" s="51">
        <f t="shared" si="38"/>
        <v>1340429.2009922841</v>
      </c>
      <c r="AE625" s="51">
        <f t="shared" si="39"/>
        <v>802648.87725725188</v>
      </c>
    </row>
    <row r="626" spans="1:31" x14ac:dyDescent="0.25">
      <c r="A626" s="53">
        <v>623</v>
      </c>
      <c r="B626" s="42">
        <v>17935206000106</v>
      </c>
      <c r="C626" s="54" t="s">
        <v>1127</v>
      </c>
      <c r="D626" s="41" t="s">
        <v>892</v>
      </c>
      <c r="E626" s="41" t="str">
        <f>VLOOKUP(A626,'[1]Acordo início'!$A$3:$F$855,6,FALSE)</f>
        <v>S</v>
      </c>
      <c r="F626" s="44">
        <v>262423.005513763</v>
      </c>
      <c r="G626" s="45">
        <v>351282.28</v>
      </c>
      <c r="H626" s="46">
        <v>0</v>
      </c>
      <c r="I626" s="46">
        <v>0</v>
      </c>
      <c r="J626" s="46">
        <v>0</v>
      </c>
      <c r="K626" s="47">
        <v>0</v>
      </c>
      <c r="L626" s="47">
        <v>0</v>
      </c>
      <c r="M626" s="47">
        <v>0</v>
      </c>
      <c r="N626" s="48">
        <v>262423.005513763</v>
      </c>
      <c r="O626" s="48">
        <v>103106.21000000002</v>
      </c>
      <c r="P626" s="48">
        <v>63101.960000000006</v>
      </c>
      <c r="Q626" s="48">
        <v>351282.28</v>
      </c>
      <c r="R626" s="49">
        <v>0</v>
      </c>
      <c r="S626" s="49">
        <v>12024.81</v>
      </c>
      <c r="T626" s="91">
        <v>0</v>
      </c>
      <c r="U626" s="91">
        <v>12024.805274875096</v>
      </c>
      <c r="V626" s="50">
        <f t="shared" si="36"/>
        <v>24049.615274875097</v>
      </c>
      <c r="W626" s="47">
        <v>10721.38851219181</v>
      </c>
      <c r="X626" s="47">
        <v>748.31278591294222</v>
      </c>
      <c r="Y626" s="47">
        <v>239.70814201921885</v>
      </c>
      <c r="Z626" s="47">
        <v>10721.388511930241</v>
      </c>
      <c r="AA626" s="47">
        <v>748.31278591294222</v>
      </c>
      <c r="AB626" s="47">
        <v>239.70814201921885</v>
      </c>
      <c r="AC626" s="50">
        <f t="shared" si="37"/>
        <v>23418.818879986375</v>
      </c>
      <c r="AD626" s="51">
        <f t="shared" si="38"/>
        <v>238373.39023888789</v>
      </c>
      <c r="AE626" s="51">
        <f t="shared" si="39"/>
        <v>327863.46112001367</v>
      </c>
    </row>
    <row r="627" spans="1:31" x14ac:dyDescent="0.25">
      <c r="A627" s="53">
        <v>624</v>
      </c>
      <c r="B627" s="42">
        <v>16928483000129</v>
      </c>
      <c r="C627" s="54" t="s">
        <v>1128</v>
      </c>
      <c r="D627" s="41" t="s">
        <v>892</v>
      </c>
      <c r="E627" s="41" t="str">
        <f>VLOOKUP(A627,'[1]Acordo início'!$A$3:$F$855,6,FALSE)</f>
        <v>S</v>
      </c>
      <c r="F627" s="44">
        <v>2.9269238148117438E-3</v>
      </c>
      <c r="G627" s="45">
        <v>4431920.33</v>
      </c>
      <c r="H627" s="46">
        <v>0</v>
      </c>
      <c r="I627" s="46">
        <v>0</v>
      </c>
      <c r="J627" s="46">
        <v>0</v>
      </c>
      <c r="K627" s="47">
        <v>0</v>
      </c>
      <c r="L627" s="47">
        <v>0</v>
      </c>
      <c r="M627" s="47">
        <v>0</v>
      </c>
      <c r="N627" s="48">
        <v>2.9269238148117438E-3</v>
      </c>
      <c r="O627" s="48">
        <v>0</v>
      </c>
      <c r="P627" s="48">
        <v>82952.090000000011</v>
      </c>
      <c r="Q627" s="48">
        <v>4431920.33</v>
      </c>
      <c r="R627" s="49">
        <v>0</v>
      </c>
      <c r="S627" s="49">
        <v>0</v>
      </c>
      <c r="T627" s="91">
        <v>0</v>
      </c>
      <c r="U627" s="91">
        <v>1.3411815346981814E-4</v>
      </c>
      <c r="V627" s="50">
        <f t="shared" si="36"/>
        <v>1.3411815346981814E-4</v>
      </c>
      <c r="W627" s="47">
        <v>135265.40337803122</v>
      </c>
      <c r="X627" s="47">
        <v>9441.0188311289457</v>
      </c>
      <c r="Y627" s="47">
        <v>3024.2555324207196</v>
      </c>
      <c r="Z627" s="47">
        <v>135265.40337473113</v>
      </c>
      <c r="AA627" s="47">
        <v>9441.0188311289457</v>
      </c>
      <c r="AB627" s="47">
        <v>3024.2555324207196</v>
      </c>
      <c r="AC627" s="50">
        <f t="shared" si="37"/>
        <v>295461.35547986167</v>
      </c>
      <c r="AD627" s="51">
        <f t="shared" si="38"/>
        <v>2.7928056613419254E-3</v>
      </c>
      <c r="AE627" s="51">
        <f t="shared" si="39"/>
        <v>4136458.9745201385</v>
      </c>
    </row>
    <row r="628" spans="1:31" x14ac:dyDescent="0.25">
      <c r="A628" s="53">
        <v>625</v>
      </c>
      <c r="B628" s="42">
        <v>17749896000109</v>
      </c>
      <c r="C628" s="54" t="s">
        <v>1129</v>
      </c>
      <c r="D628" s="41" t="s">
        <v>892</v>
      </c>
      <c r="E628" s="41" t="str">
        <f>VLOOKUP(A628,'[1]Acordo início'!$A$3:$F$855,6,FALSE)</f>
        <v>S</v>
      </c>
      <c r="F628" s="44">
        <v>3206723.26</v>
      </c>
      <c r="G628" s="45">
        <v>5417025.6600000001</v>
      </c>
      <c r="H628" s="46">
        <v>3206723.26</v>
      </c>
      <c r="I628" s="46">
        <v>1362141.03</v>
      </c>
      <c r="J628" s="55">
        <v>2294440.65</v>
      </c>
      <c r="K628" s="47">
        <v>0</v>
      </c>
      <c r="L628" s="47">
        <v>0</v>
      </c>
      <c r="M628" s="47">
        <v>0</v>
      </c>
      <c r="N628" s="48">
        <v>0</v>
      </c>
      <c r="O628" s="48">
        <v>0</v>
      </c>
      <c r="P628" s="48">
        <v>0</v>
      </c>
      <c r="Q628" s="48">
        <v>5417025.6600000001</v>
      </c>
      <c r="R628" s="49">
        <v>0</v>
      </c>
      <c r="S628" s="49">
        <v>0</v>
      </c>
      <c r="T628" s="91">
        <v>0</v>
      </c>
      <c r="U628" s="91">
        <v>0</v>
      </c>
      <c r="V628" s="50">
        <f t="shared" si="36"/>
        <v>0</v>
      </c>
      <c r="W628" s="47">
        <v>165331.52797806138</v>
      </c>
      <c r="X628" s="47">
        <v>11539.521784871335</v>
      </c>
      <c r="Y628" s="47">
        <v>3696.4720888299971</v>
      </c>
      <c r="Z628" s="47">
        <v>165331.52797402776</v>
      </c>
      <c r="AA628" s="47">
        <v>11539.521784871335</v>
      </c>
      <c r="AB628" s="47">
        <v>3696.4720888299971</v>
      </c>
      <c r="AC628" s="50">
        <f t="shared" si="37"/>
        <v>361135.04369949183</v>
      </c>
      <c r="AD628" s="51">
        <f t="shared" si="38"/>
        <v>0</v>
      </c>
      <c r="AE628" s="51">
        <f t="shared" si="39"/>
        <v>5055890.6163005084</v>
      </c>
    </row>
    <row r="629" spans="1:31" x14ac:dyDescent="0.25">
      <c r="A629" s="53">
        <v>626</v>
      </c>
      <c r="B629" s="42">
        <v>18338848000190</v>
      </c>
      <c r="C629" s="54" t="s">
        <v>1130</v>
      </c>
      <c r="D629" s="41" t="s">
        <v>892</v>
      </c>
      <c r="E629" s="41" t="str">
        <f>VLOOKUP(A629,'[1]Acordo início'!$A$3:$F$855,6,FALSE)</f>
        <v>S</v>
      </c>
      <c r="F629" s="44">
        <v>306493.86404016789</v>
      </c>
      <c r="G629" s="45">
        <v>748012.57</v>
      </c>
      <c r="H629" s="46">
        <v>0</v>
      </c>
      <c r="I629" s="46">
        <v>0</v>
      </c>
      <c r="J629" s="46">
        <v>0</v>
      </c>
      <c r="K629" s="47">
        <v>0</v>
      </c>
      <c r="L629" s="47">
        <v>0</v>
      </c>
      <c r="M629" s="47">
        <v>0</v>
      </c>
      <c r="N629" s="48">
        <v>306493.86404016789</v>
      </c>
      <c r="O629" s="48">
        <v>127984.53</v>
      </c>
      <c r="P629" s="48">
        <v>75528.010000000009</v>
      </c>
      <c r="Q629" s="48">
        <v>748012.57</v>
      </c>
      <c r="R629" s="49">
        <v>0</v>
      </c>
      <c r="S629" s="49">
        <v>14044.23</v>
      </c>
      <c r="T629" s="91">
        <v>0</v>
      </c>
      <c r="U629" s="91">
        <v>14044.229947796139</v>
      </c>
      <c r="V629" s="50">
        <f t="shared" si="36"/>
        <v>28088.459947796138</v>
      </c>
      <c r="W629" s="47">
        <v>22829.882706447042</v>
      </c>
      <c r="X629" s="47">
        <v>1593.4403562281288</v>
      </c>
      <c r="Y629" s="47">
        <v>510.42910718663558</v>
      </c>
      <c r="Z629" s="47">
        <v>22829.882705890061</v>
      </c>
      <c r="AA629" s="47">
        <v>1593.4403562281288</v>
      </c>
      <c r="AB629" s="47">
        <v>510.42910718663558</v>
      </c>
      <c r="AC629" s="50">
        <f t="shared" si="37"/>
        <v>49867.50433916664</v>
      </c>
      <c r="AD629" s="51">
        <f t="shared" si="38"/>
        <v>278405.40409237175</v>
      </c>
      <c r="AE629" s="51">
        <f t="shared" si="39"/>
        <v>698145.06566083326</v>
      </c>
    </row>
    <row r="630" spans="1:31" x14ac:dyDescent="0.25">
      <c r="A630" s="53">
        <v>627</v>
      </c>
      <c r="B630" s="42">
        <v>24791154000107</v>
      </c>
      <c r="C630" s="54" t="s">
        <v>1131</v>
      </c>
      <c r="D630" s="41" t="s">
        <v>892</v>
      </c>
      <c r="E630" s="41" t="str">
        <f>VLOOKUP(A630,'[1]Acordo início'!$A$3:$F$855,6,FALSE)</f>
        <v>S</v>
      </c>
      <c r="F630" s="44">
        <v>619759.6175925663</v>
      </c>
      <c r="G630" s="45">
        <v>1639260.36</v>
      </c>
      <c r="H630" s="46">
        <v>0</v>
      </c>
      <c r="I630" s="46">
        <v>0</v>
      </c>
      <c r="J630" s="46">
        <v>0</v>
      </c>
      <c r="K630" s="47">
        <v>0</v>
      </c>
      <c r="L630" s="47">
        <v>0</v>
      </c>
      <c r="M630" s="47">
        <v>0</v>
      </c>
      <c r="N630" s="48">
        <v>619759.6175925663</v>
      </c>
      <c r="O630" s="48">
        <v>250552.94</v>
      </c>
      <c r="P630" s="48">
        <v>199941.40999999997</v>
      </c>
      <c r="Q630" s="48">
        <v>1639260.36</v>
      </c>
      <c r="R630" s="49">
        <v>0</v>
      </c>
      <c r="S630" s="49">
        <v>28398.76</v>
      </c>
      <c r="T630" s="91">
        <v>0</v>
      </c>
      <c r="U630" s="91">
        <v>28398.76292168604</v>
      </c>
      <c r="V630" s="50">
        <f t="shared" si="36"/>
        <v>56797.522921686039</v>
      </c>
      <c r="W630" s="47">
        <v>50031.407903405212</v>
      </c>
      <c r="X630" s="47">
        <v>3492.0049943876288</v>
      </c>
      <c r="Y630" s="47">
        <v>1118.5991271086928</v>
      </c>
      <c r="Z630" s="47">
        <v>50031.407902184597</v>
      </c>
      <c r="AA630" s="47">
        <v>3492.0049943876288</v>
      </c>
      <c r="AB630" s="47">
        <v>1118.5991271086928</v>
      </c>
      <c r="AC630" s="50">
        <f t="shared" si="37"/>
        <v>109284.02404858245</v>
      </c>
      <c r="AD630" s="51">
        <f t="shared" si="38"/>
        <v>562962.09467088024</v>
      </c>
      <c r="AE630" s="51">
        <f t="shared" si="39"/>
        <v>1529976.3359514177</v>
      </c>
    </row>
    <row r="631" spans="1:31" x14ac:dyDescent="0.25">
      <c r="A631" s="53">
        <v>628</v>
      </c>
      <c r="B631" s="42">
        <v>18307488000160</v>
      </c>
      <c r="C631" s="54" t="s">
        <v>1132</v>
      </c>
      <c r="D631" s="41" t="s">
        <v>892</v>
      </c>
      <c r="E631" s="41" t="str">
        <f>VLOOKUP(A631,'[1]Acordo início'!$A$3:$F$855,6,FALSE)</f>
        <v>S</v>
      </c>
      <c r="F631" s="44">
        <v>512056.03817494208</v>
      </c>
      <c r="G631" s="45">
        <v>2030238.45</v>
      </c>
      <c r="H631" s="46">
        <v>0</v>
      </c>
      <c r="I631" s="46">
        <v>0</v>
      </c>
      <c r="J631" s="46">
        <v>0</v>
      </c>
      <c r="K631" s="47">
        <v>0</v>
      </c>
      <c r="L631" s="47">
        <v>0</v>
      </c>
      <c r="M631" s="47">
        <v>0</v>
      </c>
      <c r="N631" s="48">
        <v>512056.03817494208</v>
      </c>
      <c r="O631" s="48">
        <v>224711.56</v>
      </c>
      <c r="P631" s="48">
        <v>155569.28</v>
      </c>
      <c r="Q631" s="48">
        <v>2030238.45</v>
      </c>
      <c r="R631" s="49">
        <v>0</v>
      </c>
      <c r="S631" s="49">
        <v>23463.55</v>
      </c>
      <c r="T631" s="91">
        <v>0</v>
      </c>
      <c r="U631" s="91">
        <v>23463.545571482904</v>
      </c>
      <c r="V631" s="50">
        <f t="shared" si="36"/>
        <v>46927.095571482903</v>
      </c>
      <c r="W631" s="47">
        <v>61964.341179654242</v>
      </c>
      <c r="X631" s="47">
        <v>4324.8790697845725</v>
      </c>
      <c r="Y631" s="47">
        <v>1385.3949121169726</v>
      </c>
      <c r="Z631" s="47">
        <v>61964.341178142495</v>
      </c>
      <c r="AA631" s="47">
        <v>4324.8790697845725</v>
      </c>
      <c r="AB631" s="47">
        <v>1385.3949121169726</v>
      </c>
      <c r="AC631" s="50">
        <f t="shared" si="37"/>
        <v>135349.23032159984</v>
      </c>
      <c r="AD631" s="51">
        <f t="shared" si="38"/>
        <v>465128.94260345917</v>
      </c>
      <c r="AE631" s="51">
        <f t="shared" si="39"/>
        <v>1894889.2196784001</v>
      </c>
    </row>
    <row r="632" spans="1:31" x14ac:dyDescent="0.25">
      <c r="A632" s="53">
        <v>629</v>
      </c>
      <c r="B632" s="42">
        <v>18558072000114</v>
      </c>
      <c r="C632" s="54" t="s">
        <v>1133</v>
      </c>
      <c r="D632" s="41" t="s">
        <v>892</v>
      </c>
      <c r="E632" s="41" t="str">
        <f>VLOOKUP(A632,'[1]Acordo início'!$A$3:$F$855,6,FALSE)</f>
        <v>S</v>
      </c>
      <c r="F632" s="44">
        <v>890637.63644226361</v>
      </c>
      <c r="G632" s="45">
        <v>3240875.2</v>
      </c>
      <c r="H632" s="46">
        <v>0</v>
      </c>
      <c r="I632" s="46">
        <v>0</v>
      </c>
      <c r="J632" s="46">
        <v>0</v>
      </c>
      <c r="K632" s="47">
        <v>0</v>
      </c>
      <c r="L632" s="47">
        <v>0</v>
      </c>
      <c r="M632" s="47">
        <v>0</v>
      </c>
      <c r="N632" s="48">
        <v>890637.63644226361</v>
      </c>
      <c r="O632" s="48">
        <v>362521.01</v>
      </c>
      <c r="P632" s="48">
        <v>469928.32999999996</v>
      </c>
      <c r="Q632" s="48">
        <v>3240875.2</v>
      </c>
      <c r="R632" s="49">
        <v>0</v>
      </c>
      <c r="S632" s="49">
        <v>40811</v>
      </c>
      <c r="T632" s="91">
        <v>0</v>
      </c>
      <c r="U632" s="91">
        <v>40810.995696532169</v>
      </c>
      <c r="V632" s="50">
        <f t="shared" si="36"/>
        <v>81621.995696532162</v>
      </c>
      <c r="W632" s="47">
        <v>98913.847400529514</v>
      </c>
      <c r="X632" s="47">
        <v>6903.8162948285908</v>
      </c>
      <c r="Y632" s="47">
        <v>2211.5096895697015</v>
      </c>
      <c r="Z632" s="47">
        <v>98913.847398116312</v>
      </c>
      <c r="AA632" s="47">
        <v>6903.8162948285908</v>
      </c>
      <c r="AB632" s="47">
        <v>2211.5096895697015</v>
      </c>
      <c r="AC632" s="50">
        <f t="shared" si="37"/>
        <v>216058.34676744242</v>
      </c>
      <c r="AD632" s="51">
        <f t="shared" si="38"/>
        <v>809015.64074573142</v>
      </c>
      <c r="AE632" s="51">
        <f t="shared" si="39"/>
        <v>3024816.8532325579</v>
      </c>
    </row>
    <row r="633" spans="1:31" x14ac:dyDescent="0.25">
      <c r="A633" s="53">
        <v>630</v>
      </c>
      <c r="B633" s="42">
        <v>18409235000105</v>
      </c>
      <c r="C633" s="54" t="s">
        <v>1134</v>
      </c>
      <c r="D633" s="41" t="s">
        <v>892</v>
      </c>
      <c r="E633" s="41" t="str">
        <f>VLOOKUP(A633,'[1]Acordo início'!$A$3:$F$855,6,FALSE)</f>
        <v>S</v>
      </c>
      <c r="F633" s="44">
        <v>256235.2353548946</v>
      </c>
      <c r="G633" s="45">
        <v>815444.18</v>
      </c>
      <c r="H633" s="46">
        <v>0</v>
      </c>
      <c r="I633" s="46">
        <v>0</v>
      </c>
      <c r="J633" s="46">
        <v>0</v>
      </c>
      <c r="K633" s="47">
        <v>0</v>
      </c>
      <c r="L633" s="47">
        <v>0</v>
      </c>
      <c r="M633" s="47">
        <v>0</v>
      </c>
      <c r="N633" s="48">
        <v>256235.2353548946</v>
      </c>
      <c r="O633" s="48">
        <v>94204.260000000009</v>
      </c>
      <c r="P633" s="48">
        <v>10345.799999999999</v>
      </c>
      <c r="Q633" s="48">
        <v>815444.18</v>
      </c>
      <c r="R633" s="49">
        <v>0</v>
      </c>
      <c r="S633" s="49">
        <v>11741.27</v>
      </c>
      <c r="T633" s="91">
        <v>0</v>
      </c>
      <c r="U633" s="91">
        <v>11741.267895595392</v>
      </c>
      <c r="V633" s="50">
        <f t="shared" si="36"/>
        <v>23482.537895595393</v>
      </c>
      <c r="W633" s="47">
        <v>24887.94425737908</v>
      </c>
      <c r="X633" s="47">
        <v>1737.085348759364</v>
      </c>
      <c r="Y633" s="47">
        <v>556.4431202012853</v>
      </c>
      <c r="Z633" s="47">
        <v>24887.944256771887</v>
      </c>
      <c r="AA633" s="47">
        <v>1737.085348759364</v>
      </c>
      <c r="AB633" s="47">
        <v>556.4431202012853</v>
      </c>
      <c r="AC633" s="50">
        <f t="shared" si="37"/>
        <v>54362.945452072265</v>
      </c>
      <c r="AD633" s="51">
        <f t="shared" si="38"/>
        <v>232752.6974592992</v>
      </c>
      <c r="AE633" s="51">
        <f t="shared" si="39"/>
        <v>761081.23454792774</v>
      </c>
    </row>
    <row r="634" spans="1:31" x14ac:dyDescent="0.25">
      <c r="A634" s="53">
        <v>631</v>
      </c>
      <c r="B634" s="42">
        <v>18313882000100</v>
      </c>
      <c r="C634" s="54" t="s">
        <v>1135</v>
      </c>
      <c r="D634" s="41" t="s">
        <v>892</v>
      </c>
      <c r="E634" s="41" t="str">
        <f>VLOOKUP(A634,'[1]Acordo início'!$A$3:$F$855,6,FALSE)</f>
        <v>S</v>
      </c>
      <c r="F634" s="44">
        <v>512709.45857979706</v>
      </c>
      <c r="G634" s="45">
        <v>550501.71</v>
      </c>
      <c r="H634" s="46">
        <v>0</v>
      </c>
      <c r="I634" s="46">
        <v>0</v>
      </c>
      <c r="J634" s="46">
        <v>0</v>
      </c>
      <c r="K634" s="47">
        <v>0</v>
      </c>
      <c r="L634" s="47">
        <v>0</v>
      </c>
      <c r="M634" s="47">
        <v>0</v>
      </c>
      <c r="N634" s="48">
        <v>512709.45857979706</v>
      </c>
      <c r="O634" s="48">
        <v>231307.07</v>
      </c>
      <c r="P634" s="48">
        <v>36280.600000000006</v>
      </c>
      <c r="Q634" s="48">
        <v>550501.71</v>
      </c>
      <c r="R634" s="49">
        <v>0</v>
      </c>
      <c r="S634" s="49">
        <v>23493.49</v>
      </c>
      <c r="T634" s="91">
        <v>0</v>
      </c>
      <c r="U634" s="91">
        <v>23493.486746478698</v>
      </c>
      <c r="V634" s="50">
        <f t="shared" si="36"/>
        <v>46986.9767464787</v>
      </c>
      <c r="W634" s="47">
        <v>16801.709004055429</v>
      </c>
      <c r="X634" s="47">
        <v>1172.6963964253314</v>
      </c>
      <c r="Y634" s="47">
        <v>375.65157195169581</v>
      </c>
      <c r="Z634" s="47">
        <v>16801.709003645516</v>
      </c>
      <c r="AA634" s="47">
        <v>1172.6963964253314</v>
      </c>
      <c r="AB634" s="47">
        <v>375.65157195169581</v>
      </c>
      <c r="AC634" s="50">
        <f t="shared" si="37"/>
        <v>36700.113944454999</v>
      </c>
      <c r="AD634" s="51">
        <f t="shared" si="38"/>
        <v>465722.48183331836</v>
      </c>
      <c r="AE634" s="51">
        <f t="shared" si="39"/>
        <v>513801.59605554497</v>
      </c>
    </row>
    <row r="635" spans="1:31" x14ac:dyDescent="0.25">
      <c r="A635" s="53">
        <v>632</v>
      </c>
      <c r="B635" s="42">
        <v>18025999000199</v>
      </c>
      <c r="C635" s="54" t="s">
        <v>1136</v>
      </c>
      <c r="D635" s="41" t="s">
        <v>892</v>
      </c>
      <c r="E635" s="41" t="str">
        <f>VLOOKUP(A635,'[1]Acordo início'!$A$3:$F$855,6,FALSE)</f>
        <v>S</v>
      </c>
      <c r="F635" s="44">
        <v>229878.78066704277</v>
      </c>
      <c r="G635" s="45">
        <v>438077.71</v>
      </c>
      <c r="H635" s="46">
        <v>0</v>
      </c>
      <c r="I635" s="46">
        <v>0</v>
      </c>
      <c r="J635" s="46">
        <v>0</v>
      </c>
      <c r="K635" s="47">
        <v>0</v>
      </c>
      <c r="L635" s="47">
        <v>0</v>
      </c>
      <c r="M635" s="47">
        <v>0</v>
      </c>
      <c r="N635" s="48">
        <v>229878.78066704277</v>
      </c>
      <c r="O635" s="48">
        <v>90565.8</v>
      </c>
      <c r="P635" s="48">
        <v>57008.81</v>
      </c>
      <c r="Q635" s="48">
        <v>438077.71</v>
      </c>
      <c r="R635" s="49">
        <v>0</v>
      </c>
      <c r="S635" s="49">
        <v>10533.56</v>
      </c>
      <c r="T635" s="91">
        <v>0</v>
      </c>
      <c r="U635" s="91">
        <v>10533.556571898715</v>
      </c>
      <c r="V635" s="50">
        <f t="shared" si="36"/>
        <v>21067.116571898714</v>
      </c>
      <c r="W635" s="47">
        <v>13370.447461351607</v>
      </c>
      <c r="X635" s="47">
        <v>933.20718462251057</v>
      </c>
      <c r="Y635" s="47">
        <v>298.93563835333538</v>
      </c>
      <c r="Z635" s="47">
        <v>13370.447461025407</v>
      </c>
      <c r="AA635" s="47">
        <v>933.20718462251057</v>
      </c>
      <c r="AB635" s="47">
        <v>298.93563835333538</v>
      </c>
      <c r="AC635" s="50">
        <f t="shared" si="37"/>
        <v>29205.180568328706</v>
      </c>
      <c r="AD635" s="51">
        <f t="shared" si="38"/>
        <v>208811.66409514405</v>
      </c>
      <c r="AE635" s="51">
        <f t="shared" si="39"/>
        <v>408872.52943167131</v>
      </c>
    </row>
    <row r="636" spans="1:31" x14ac:dyDescent="0.25">
      <c r="A636" s="53">
        <v>633</v>
      </c>
      <c r="B636" s="42">
        <v>18404988000110</v>
      </c>
      <c r="C636" s="54" t="s">
        <v>1137</v>
      </c>
      <c r="D636" s="41" t="s">
        <v>892</v>
      </c>
      <c r="E636" s="41" t="str">
        <f>VLOOKUP(A636,'[1]Acordo início'!$A$3:$F$855,6,FALSE)</f>
        <v>S</v>
      </c>
      <c r="F636" s="44">
        <v>246043.76786099147</v>
      </c>
      <c r="G636" s="45">
        <v>579718.28</v>
      </c>
      <c r="H636" s="46">
        <v>0</v>
      </c>
      <c r="I636" s="46">
        <v>0</v>
      </c>
      <c r="J636" s="46">
        <v>0</v>
      </c>
      <c r="K636" s="47">
        <v>0</v>
      </c>
      <c r="L636" s="47">
        <v>0</v>
      </c>
      <c r="M636" s="47">
        <v>0</v>
      </c>
      <c r="N636" s="48">
        <v>246043.76786099147</v>
      </c>
      <c r="O636" s="48">
        <v>93112.9</v>
      </c>
      <c r="P636" s="48">
        <v>29268.149999999998</v>
      </c>
      <c r="Q636" s="48">
        <v>579718.28</v>
      </c>
      <c r="R636" s="49">
        <v>0</v>
      </c>
      <c r="S636" s="49">
        <v>11274.27</v>
      </c>
      <c r="T636" s="91">
        <v>0</v>
      </c>
      <c r="U636" s="91">
        <v>11274.272207319211</v>
      </c>
      <c r="V636" s="50">
        <f t="shared" si="36"/>
        <v>22548.542207319209</v>
      </c>
      <c r="W636" s="47">
        <v>17693.41973525643</v>
      </c>
      <c r="X636" s="47">
        <v>1234.9344676168282</v>
      </c>
      <c r="Y636" s="47">
        <v>395.58838539257857</v>
      </c>
      <c r="Z636" s="47">
        <v>17693.419734824762</v>
      </c>
      <c r="AA636" s="47">
        <v>1234.9344676168282</v>
      </c>
      <c r="AB636" s="47">
        <v>395.58838539257857</v>
      </c>
      <c r="AC636" s="50">
        <f t="shared" si="37"/>
        <v>38647.885176099997</v>
      </c>
      <c r="AD636" s="51">
        <f t="shared" si="38"/>
        <v>223495.22565367227</v>
      </c>
      <c r="AE636" s="51">
        <f t="shared" si="39"/>
        <v>541070.39482390007</v>
      </c>
    </row>
    <row r="637" spans="1:31" x14ac:dyDescent="0.25">
      <c r="A637" s="53">
        <v>634</v>
      </c>
      <c r="B637" s="42">
        <v>18402552000191</v>
      </c>
      <c r="C637" s="54" t="s">
        <v>1138</v>
      </c>
      <c r="D637" s="41" t="s">
        <v>894</v>
      </c>
      <c r="E637" s="41" t="str">
        <f>VLOOKUP(A637,'[1]Acordo início'!$A$3:$F$855,6,FALSE)</f>
        <v>S</v>
      </c>
      <c r="F637" s="44">
        <v>209891.57603499992</v>
      </c>
      <c r="G637" s="45">
        <v>566448.37</v>
      </c>
      <c r="H637" s="46">
        <v>0</v>
      </c>
      <c r="I637" s="46">
        <v>0</v>
      </c>
      <c r="J637" s="46">
        <v>0</v>
      </c>
      <c r="K637" s="47">
        <v>0</v>
      </c>
      <c r="L637" s="47">
        <v>0</v>
      </c>
      <c r="M637" s="47">
        <v>0</v>
      </c>
      <c r="N637" s="48">
        <v>209891.57603499992</v>
      </c>
      <c r="O637" s="48">
        <v>90505.05</v>
      </c>
      <c r="P637" s="48">
        <v>53973.490000000005</v>
      </c>
      <c r="Q637" s="48">
        <v>566448.37</v>
      </c>
      <c r="R637" s="49">
        <v>0</v>
      </c>
      <c r="S637" s="49">
        <v>9617.7000000000007</v>
      </c>
      <c r="T637" s="91">
        <v>0</v>
      </c>
      <c r="U637" s="91">
        <v>9617.6984396482203</v>
      </c>
      <c r="V637" s="50">
        <f t="shared" si="36"/>
        <v>19235.398439648219</v>
      </c>
      <c r="W637" s="47">
        <v>17288.412673046387</v>
      </c>
      <c r="X637" s="47">
        <v>1206.6664906946064</v>
      </c>
      <c r="Y637" s="47">
        <v>386.53326251585105</v>
      </c>
      <c r="Z637" s="47">
        <v>17288.4126726246</v>
      </c>
      <c r="AA637" s="47">
        <v>1206.6664906946064</v>
      </c>
      <c r="AB637" s="47">
        <v>386.53326251585105</v>
      </c>
      <c r="AC637" s="50">
        <f t="shared" si="37"/>
        <v>37763.224852091902</v>
      </c>
      <c r="AD637" s="51">
        <f t="shared" si="38"/>
        <v>190656.17759535171</v>
      </c>
      <c r="AE637" s="51">
        <f t="shared" si="39"/>
        <v>528685.14514790813</v>
      </c>
    </row>
    <row r="638" spans="1:31" x14ac:dyDescent="0.25">
      <c r="A638" s="53">
        <v>635</v>
      </c>
      <c r="B638" s="42">
        <v>18409201000102</v>
      </c>
      <c r="C638" s="54" t="s">
        <v>1139</v>
      </c>
      <c r="D638" s="41" t="s">
        <v>892</v>
      </c>
      <c r="E638" s="41" t="str">
        <f>VLOOKUP(A638,'[1]Acordo início'!$A$3:$F$855,6,FALSE)</f>
        <v>S</v>
      </c>
      <c r="F638" s="44">
        <v>256779.8623914324</v>
      </c>
      <c r="G638" s="45">
        <v>577895.80000000005</v>
      </c>
      <c r="H638" s="46">
        <v>0</v>
      </c>
      <c r="I638" s="46">
        <v>0</v>
      </c>
      <c r="J638" s="46">
        <v>0</v>
      </c>
      <c r="K638" s="47">
        <v>0</v>
      </c>
      <c r="L638" s="47">
        <v>0</v>
      </c>
      <c r="M638" s="47">
        <v>0</v>
      </c>
      <c r="N638" s="48">
        <v>256779.8623914324</v>
      </c>
      <c r="O638" s="48">
        <v>110745.95999999999</v>
      </c>
      <c r="P638" s="48">
        <v>34969.409999999996</v>
      </c>
      <c r="Q638" s="48">
        <v>577895.80000000005</v>
      </c>
      <c r="R638" s="49">
        <v>0</v>
      </c>
      <c r="S638" s="49">
        <v>11766.22</v>
      </c>
      <c r="T638" s="91">
        <v>0</v>
      </c>
      <c r="U638" s="91">
        <v>11766.223916691859</v>
      </c>
      <c r="V638" s="50">
        <f t="shared" si="36"/>
        <v>23532.44391669186</v>
      </c>
      <c r="W638" s="47">
        <v>17637.796523211517</v>
      </c>
      <c r="X638" s="47">
        <v>1231.0521756245714</v>
      </c>
      <c r="Y638" s="47">
        <v>394.3447650539195</v>
      </c>
      <c r="Z638" s="47">
        <v>17637.796522781206</v>
      </c>
      <c r="AA638" s="47">
        <v>1231.0521756245714</v>
      </c>
      <c r="AB638" s="47">
        <v>394.3447650539195</v>
      </c>
      <c r="AC638" s="50">
        <f t="shared" si="37"/>
        <v>38526.386927349704</v>
      </c>
      <c r="AD638" s="51">
        <f t="shared" si="38"/>
        <v>233247.41847474052</v>
      </c>
      <c r="AE638" s="51">
        <f t="shared" si="39"/>
        <v>539369.41307265032</v>
      </c>
    </row>
    <row r="639" spans="1:31" x14ac:dyDescent="0.25">
      <c r="A639" s="53">
        <v>636</v>
      </c>
      <c r="B639" s="42">
        <v>18392514000103</v>
      </c>
      <c r="C639" s="54" t="s">
        <v>1140</v>
      </c>
      <c r="D639" s="41" t="s">
        <v>892</v>
      </c>
      <c r="E639" s="41" t="str">
        <f>VLOOKUP(A639,'[1]Acordo início'!$A$3:$F$855,6,FALSE)</f>
        <v>S</v>
      </c>
      <c r="F639" s="44">
        <v>182363.64132655889</v>
      </c>
      <c r="G639" s="45">
        <v>423668.76</v>
      </c>
      <c r="H639" s="46">
        <v>0</v>
      </c>
      <c r="I639" s="46">
        <v>0</v>
      </c>
      <c r="J639" s="46">
        <v>0</v>
      </c>
      <c r="K639" s="47">
        <v>0</v>
      </c>
      <c r="L639" s="47">
        <v>0</v>
      </c>
      <c r="M639" s="47">
        <v>0</v>
      </c>
      <c r="N639" s="48">
        <v>182363.64132655889</v>
      </c>
      <c r="O639" s="48">
        <v>76889.14</v>
      </c>
      <c r="P639" s="48">
        <v>34463.279999999999</v>
      </c>
      <c r="Q639" s="48">
        <v>423668.76</v>
      </c>
      <c r="R639" s="49">
        <v>0</v>
      </c>
      <c r="S639" s="49">
        <v>8356.31</v>
      </c>
      <c r="T639" s="91">
        <v>0</v>
      </c>
      <c r="U639" s="91">
        <v>8356.3072981192108</v>
      </c>
      <c r="V639" s="50">
        <f t="shared" si="36"/>
        <v>16712.61729811921</v>
      </c>
      <c r="W639" s="47">
        <v>12930.675872826892</v>
      </c>
      <c r="X639" s="47">
        <v>902.51277389389384</v>
      </c>
      <c r="Y639" s="47">
        <v>289.10325234491631</v>
      </c>
      <c r="Z639" s="47">
        <v>12930.675872511423</v>
      </c>
      <c r="AA639" s="47">
        <v>902.51277389389384</v>
      </c>
      <c r="AB639" s="47">
        <v>289.10325234491631</v>
      </c>
      <c r="AC639" s="50">
        <f t="shared" si="37"/>
        <v>28244.583797815936</v>
      </c>
      <c r="AD639" s="51">
        <f t="shared" si="38"/>
        <v>165651.02402843969</v>
      </c>
      <c r="AE639" s="51">
        <f t="shared" si="39"/>
        <v>395424.17620218406</v>
      </c>
    </row>
    <row r="640" spans="1:31" x14ac:dyDescent="0.25">
      <c r="A640" s="53">
        <v>637</v>
      </c>
      <c r="B640" s="42">
        <v>18188219000121</v>
      </c>
      <c r="C640" s="54" t="s">
        <v>1141</v>
      </c>
      <c r="D640" s="41" t="s">
        <v>892</v>
      </c>
      <c r="E640" s="41" t="str">
        <f>VLOOKUP(A640,'[1]Acordo início'!$A$3:$F$855,6,FALSE)</f>
        <v>S</v>
      </c>
      <c r="F640" s="44">
        <v>1506817.9927567414</v>
      </c>
      <c r="G640" s="45">
        <v>4934582.04</v>
      </c>
      <c r="H640" s="46">
        <v>0</v>
      </c>
      <c r="I640" s="46">
        <v>0</v>
      </c>
      <c r="J640" s="46">
        <v>0</v>
      </c>
      <c r="K640" s="47">
        <v>0</v>
      </c>
      <c r="L640" s="47">
        <v>0</v>
      </c>
      <c r="M640" s="47">
        <v>0</v>
      </c>
      <c r="N640" s="48">
        <v>1506817.9927567414</v>
      </c>
      <c r="O640" s="48">
        <v>635658.79</v>
      </c>
      <c r="P640" s="48">
        <v>1265637.1800000002</v>
      </c>
      <c r="Q640" s="48">
        <v>4934582.04</v>
      </c>
      <c r="R640" s="49">
        <v>0</v>
      </c>
      <c r="S640" s="49">
        <v>69045.75</v>
      </c>
      <c r="T640" s="91">
        <v>0</v>
      </c>
      <c r="U640" s="91">
        <v>69045.748912542243</v>
      </c>
      <c r="V640" s="50">
        <f t="shared" si="36"/>
        <v>138091.49891254224</v>
      </c>
      <c r="W640" s="47">
        <v>150607.00107452818</v>
      </c>
      <c r="X640" s="47">
        <v>10511.804923766706</v>
      </c>
      <c r="Y640" s="47">
        <v>3367.262025959476</v>
      </c>
      <c r="Z640" s="47">
        <v>150607.00107085382</v>
      </c>
      <c r="AA640" s="47">
        <v>10511.804923766706</v>
      </c>
      <c r="AB640" s="47">
        <v>3367.262025959476</v>
      </c>
      <c r="AC640" s="50">
        <f t="shared" si="37"/>
        <v>328972.13604483439</v>
      </c>
      <c r="AD640" s="51">
        <f t="shared" si="38"/>
        <v>1368726.493844199</v>
      </c>
      <c r="AE640" s="51">
        <f t="shared" si="39"/>
        <v>4605609.9039551653</v>
      </c>
    </row>
    <row r="641" spans="1:31" x14ac:dyDescent="0.25">
      <c r="A641" s="53">
        <v>638</v>
      </c>
      <c r="B641" s="42">
        <v>18133926000110</v>
      </c>
      <c r="C641" s="54" t="s">
        <v>1142</v>
      </c>
      <c r="D641" s="41" t="s">
        <v>892</v>
      </c>
      <c r="E641" s="41" t="str">
        <f>VLOOKUP(A641,'[1]Acordo início'!$A$3:$F$855,6,FALSE)</f>
        <v>S</v>
      </c>
      <c r="F641" s="44">
        <v>381865.64789416495</v>
      </c>
      <c r="G641" s="45">
        <v>789303.04</v>
      </c>
      <c r="H641" s="46">
        <v>0</v>
      </c>
      <c r="I641" s="46">
        <v>0</v>
      </c>
      <c r="J641" s="46">
        <v>0</v>
      </c>
      <c r="K641" s="47">
        <v>0</v>
      </c>
      <c r="L641" s="47">
        <v>0</v>
      </c>
      <c r="M641" s="47">
        <v>0</v>
      </c>
      <c r="N641" s="48">
        <v>381865.64789416495</v>
      </c>
      <c r="O641" s="48">
        <v>160650.20000000001</v>
      </c>
      <c r="P641" s="48">
        <v>69131.8</v>
      </c>
      <c r="Q641" s="48">
        <v>789303.04</v>
      </c>
      <c r="R641" s="49">
        <v>0</v>
      </c>
      <c r="S641" s="49">
        <v>17497.93</v>
      </c>
      <c r="T641" s="91">
        <v>0</v>
      </c>
      <c r="U641" s="91">
        <v>17497.932576839292</v>
      </c>
      <c r="V641" s="50">
        <f t="shared" si="36"/>
        <v>34995.862576839296</v>
      </c>
      <c r="W641" s="47">
        <v>24090.097687110563</v>
      </c>
      <c r="X641" s="47">
        <v>1681.3986446491831</v>
      </c>
      <c r="Y641" s="47">
        <v>538.60491587187482</v>
      </c>
      <c r="Z641" s="47">
        <v>24090.097686522837</v>
      </c>
      <c r="AA641" s="47">
        <v>1681.3986446491831</v>
      </c>
      <c r="AB641" s="47">
        <v>538.60491587187482</v>
      </c>
      <c r="AC641" s="50">
        <f t="shared" si="37"/>
        <v>52620.202494675512</v>
      </c>
      <c r="AD641" s="51">
        <f t="shared" si="38"/>
        <v>346869.78531732567</v>
      </c>
      <c r="AE641" s="51">
        <f t="shared" si="39"/>
        <v>736682.83750532451</v>
      </c>
    </row>
    <row r="642" spans="1:31" x14ac:dyDescent="0.25">
      <c r="A642" s="53">
        <v>639</v>
      </c>
      <c r="B642" s="42">
        <v>18666172000164</v>
      </c>
      <c r="C642" s="54" t="s">
        <v>1143</v>
      </c>
      <c r="D642" s="41" t="s">
        <v>892</v>
      </c>
      <c r="E642" s="41" t="str">
        <f>VLOOKUP(A642,'[1]Acordo início'!$A$3:$F$855,6,FALSE)</f>
        <v>S</v>
      </c>
      <c r="F642" s="44">
        <v>1.843118057877291E-3</v>
      </c>
      <c r="G642" s="45">
        <v>690091.99</v>
      </c>
      <c r="H642" s="46">
        <v>0</v>
      </c>
      <c r="I642" s="46">
        <v>0</v>
      </c>
      <c r="J642" s="46">
        <v>0</v>
      </c>
      <c r="K642" s="47">
        <v>0</v>
      </c>
      <c r="L642" s="47">
        <v>0</v>
      </c>
      <c r="M642" s="47">
        <v>0</v>
      </c>
      <c r="N642" s="48">
        <v>1.843118057877291E-3</v>
      </c>
      <c r="O642" s="48">
        <v>0</v>
      </c>
      <c r="P642" s="48">
        <v>129862.84</v>
      </c>
      <c r="Q642" s="48">
        <v>690091.99</v>
      </c>
      <c r="R642" s="49">
        <v>0</v>
      </c>
      <c r="S642" s="49">
        <v>0</v>
      </c>
      <c r="T642" s="91">
        <v>0</v>
      </c>
      <c r="U642" s="91">
        <v>8.4455765229843864E-5</v>
      </c>
      <c r="V642" s="50">
        <f t="shared" si="36"/>
        <v>8.4455765229843864E-5</v>
      </c>
      <c r="W642" s="47">
        <v>21062.105070476729</v>
      </c>
      <c r="X642" s="47">
        <v>1470.0560943721891</v>
      </c>
      <c r="Y642" s="47">
        <v>470.9052440097995</v>
      </c>
      <c r="Z642" s="47">
        <v>21062.105069962876</v>
      </c>
      <c r="AA642" s="47">
        <v>1470.0560943721891</v>
      </c>
      <c r="AB642" s="47">
        <v>470.9052440097995</v>
      </c>
      <c r="AC642" s="50">
        <f t="shared" si="37"/>
        <v>46006.132817203579</v>
      </c>
      <c r="AD642" s="51">
        <f t="shared" si="38"/>
        <v>1.7586622926474471E-3</v>
      </c>
      <c r="AE642" s="51">
        <f t="shared" si="39"/>
        <v>644085.85718279646</v>
      </c>
    </row>
    <row r="643" spans="1:31" x14ac:dyDescent="0.25">
      <c r="A643" s="53">
        <v>640</v>
      </c>
      <c r="B643" s="42">
        <v>18409243000143</v>
      </c>
      <c r="C643" s="54" t="s">
        <v>1144</v>
      </c>
      <c r="D643" s="41" t="s">
        <v>892</v>
      </c>
      <c r="E643" s="41" t="str">
        <f>VLOOKUP(A643,'[1]Acordo início'!$A$3:$F$855,6,FALSE)</f>
        <v>S</v>
      </c>
      <c r="F643" s="44">
        <v>232123.60579477885</v>
      </c>
      <c r="G643" s="45">
        <v>729275.23</v>
      </c>
      <c r="H643" s="46">
        <v>0</v>
      </c>
      <c r="I643" s="46">
        <v>0</v>
      </c>
      <c r="J643" s="46">
        <v>0</v>
      </c>
      <c r="K643" s="47">
        <v>0</v>
      </c>
      <c r="L643" s="47">
        <v>0</v>
      </c>
      <c r="M643" s="47">
        <v>0</v>
      </c>
      <c r="N643" s="48">
        <v>232123.60579477885</v>
      </c>
      <c r="O643" s="48">
        <v>119319.39</v>
      </c>
      <c r="P643" s="48">
        <v>39810.370000000003</v>
      </c>
      <c r="Q643" s="48">
        <v>729275.23</v>
      </c>
      <c r="R643" s="49">
        <v>0</v>
      </c>
      <c r="S643" s="49">
        <v>10636.42</v>
      </c>
      <c r="T643" s="91">
        <v>0</v>
      </c>
      <c r="U643" s="91">
        <v>10636.419447751867</v>
      </c>
      <c r="V643" s="50">
        <f t="shared" si="36"/>
        <v>21272.839447751867</v>
      </c>
      <c r="W643" s="47">
        <v>22258.005707516673</v>
      </c>
      <c r="X643" s="47">
        <v>1553.5254823493881</v>
      </c>
      <c r="Y643" s="47">
        <v>497.64311657345695</v>
      </c>
      <c r="Z643" s="47">
        <v>22258.005706973647</v>
      </c>
      <c r="AA643" s="47">
        <v>1553.5254823493881</v>
      </c>
      <c r="AB643" s="47">
        <v>497.64311657345695</v>
      </c>
      <c r="AC643" s="50">
        <f t="shared" si="37"/>
        <v>48618.348612336005</v>
      </c>
      <c r="AD643" s="51">
        <f t="shared" si="38"/>
        <v>210850.76634702698</v>
      </c>
      <c r="AE643" s="51">
        <f t="shared" si="39"/>
        <v>680656.88138766401</v>
      </c>
    </row>
    <row r="644" spans="1:31" x14ac:dyDescent="0.25">
      <c r="A644" s="53">
        <v>641</v>
      </c>
      <c r="B644" s="42">
        <v>19243500000182</v>
      </c>
      <c r="C644" s="54" t="s">
        <v>1145</v>
      </c>
      <c r="D644" s="41" t="s">
        <v>894</v>
      </c>
      <c r="E644" s="41" t="str">
        <f>VLOOKUP(A644,'[1]Acordo início'!$A$3:$F$855,6,FALSE)</f>
        <v>S</v>
      </c>
      <c r="F644" s="44">
        <v>391307.69457429386</v>
      </c>
      <c r="G644" s="45">
        <v>756270.66</v>
      </c>
      <c r="H644" s="46">
        <v>0</v>
      </c>
      <c r="I644" s="46">
        <v>0</v>
      </c>
      <c r="J644" s="46">
        <v>0</v>
      </c>
      <c r="K644" s="47">
        <v>0</v>
      </c>
      <c r="L644" s="47">
        <v>0</v>
      </c>
      <c r="M644" s="47">
        <v>0</v>
      </c>
      <c r="N644" s="48">
        <v>391307.69457429386</v>
      </c>
      <c r="O644" s="48">
        <v>176098.87</v>
      </c>
      <c r="P644" s="48">
        <v>69895.989999999991</v>
      </c>
      <c r="Q644" s="48">
        <v>756270.66</v>
      </c>
      <c r="R644" s="49">
        <v>0</v>
      </c>
      <c r="S644" s="49">
        <v>17930.59</v>
      </c>
      <c r="T644" s="91">
        <v>0</v>
      </c>
      <c r="U644" s="91">
        <v>17930.588138048755</v>
      </c>
      <c r="V644" s="50">
        <f t="shared" si="36"/>
        <v>35861.178138048752</v>
      </c>
      <c r="W644" s="47">
        <v>23081.925672521185</v>
      </c>
      <c r="X644" s="47">
        <v>1611.0320118143648</v>
      </c>
      <c r="Y644" s="47">
        <v>516.06426825163601</v>
      </c>
      <c r="Z644" s="47">
        <v>23081.925671958059</v>
      </c>
      <c r="AA644" s="47">
        <v>1611.0320118143648</v>
      </c>
      <c r="AB644" s="47">
        <v>516.06426825163601</v>
      </c>
      <c r="AC644" s="50">
        <f t="shared" si="37"/>
        <v>50418.043904611244</v>
      </c>
      <c r="AD644" s="51">
        <f t="shared" si="38"/>
        <v>355446.51643624512</v>
      </c>
      <c r="AE644" s="51">
        <f t="shared" si="39"/>
        <v>705852.61609538877</v>
      </c>
    </row>
    <row r="645" spans="1:31" x14ac:dyDescent="0.25">
      <c r="A645" s="53">
        <v>642</v>
      </c>
      <c r="B645" s="42">
        <v>24891418000102</v>
      </c>
      <c r="C645" s="54" t="s">
        <v>1146</v>
      </c>
      <c r="D645" s="41" t="s">
        <v>892</v>
      </c>
      <c r="E645" s="41" t="str">
        <f>VLOOKUP(A645,'[1]Acordo início'!$A$3:$F$855,6,FALSE)</f>
        <v>S</v>
      </c>
      <c r="F645" s="44">
        <v>598262.10000038159</v>
      </c>
      <c r="G645" s="45">
        <v>1164847.04</v>
      </c>
      <c r="H645" s="46">
        <v>0</v>
      </c>
      <c r="I645" s="46">
        <v>0</v>
      </c>
      <c r="J645" s="46">
        <v>0</v>
      </c>
      <c r="K645" s="47">
        <v>0</v>
      </c>
      <c r="L645" s="47">
        <v>0</v>
      </c>
      <c r="M645" s="47">
        <v>0</v>
      </c>
      <c r="N645" s="48">
        <v>598262.10000038159</v>
      </c>
      <c r="O645" s="48">
        <v>252787.20000000001</v>
      </c>
      <c r="P645" s="48">
        <v>39674.510000000009</v>
      </c>
      <c r="Q645" s="48">
        <v>1164847.04</v>
      </c>
      <c r="R645" s="49">
        <v>0</v>
      </c>
      <c r="S645" s="49">
        <v>27413.7</v>
      </c>
      <c r="T645" s="91">
        <v>0</v>
      </c>
      <c r="U645" s="91">
        <v>27413.698893350818</v>
      </c>
      <c r="V645" s="50">
        <f t="shared" ref="V645:V708" si="40">SUM(R645:U645)</f>
        <v>54827.398893350823</v>
      </c>
      <c r="W645" s="47">
        <v>35551.971271093127</v>
      </c>
      <c r="X645" s="47">
        <v>2481.39451679378</v>
      </c>
      <c r="Y645" s="47">
        <v>794.86877738116573</v>
      </c>
      <c r="Z645" s="47">
        <v>35551.97127022576</v>
      </c>
      <c r="AA645" s="47">
        <v>2481.39451679378</v>
      </c>
      <c r="AB645" s="47">
        <v>794.86877738116573</v>
      </c>
      <c r="AC645" s="50">
        <f t="shared" ref="AC645:AC708" si="41">SUM(W645:AB645)</f>
        <v>77656.469129668782</v>
      </c>
      <c r="AD645" s="51">
        <f t="shared" ref="AD645:AD708" si="42">N645-V645</f>
        <v>543434.70110703073</v>
      </c>
      <c r="AE645" s="51">
        <f t="shared" ref="AE645:AE708" si="43">Q645-AC645</f>
        <v>1087190.5708703313</v>
      </c>
    </row>
    <row r="646" spans="1:31" x14ac:dyDescent="0.25">
      <c r="A646" s="53">
        <v>643</v>
      </c>
      <c r="B646" s="42">
        <v>18306670000104</v>
      </c>
      <c r="C646" s="54" t="s">
        <v>1147</v>
      </c>
      <c r="D646" s="41" t="s">
        <v>892</v>
      </c>
      <c r="E646" s="41" t="str">
        <f>VLOOKUP(A646,'[1]Acordo início'!$A$3:$F$855,6,FALSE)</f>
        <v>S</v>
      </c>
      <c r="F646" s="44">
        <v>793126.51440615032</v>
      </c>
      <c r="G646" s="45">
        <v>692256.18</v>
      </c>
      <c r="H646" s="46">
        <v>0</v>
      </c>
      <c r="I646" s="46">
        <v>0</v>
      </c>
      <c r="J646" s="46">
        <v>0</v>
      </c>
      <c r="K646" s="47">
        <v>0</v>
      </c>
      <c r="L646" s="47">
        <v>0</v>
      </c>
      <c r="M646" s="47">
        <v>0</v>
      </c>
      <c r="N646" s="48">
        <v>793126.51440615032</v>
      </c>
      <c r="O646" s="48">
        <v>374913.77999999997</v>
      </c>
      <c r="P646" s="48">
        <v>240002.03000000003</v>
      </c>
      <c r="Q646" s="48">
        <v>692256.18</v>
      </c>
      <c r="R646" s="49">
        <v>0</v>
      </c>
      <c r="S646" s="49">
        <v>36342.82</v>
      </c>
      <c r="T646" s="91">
        <v>0</v>
      </c>
      <c r="U646" s="91">
        <v>36342.81939345516</v>
      </c>
      <c r="V646" s="50">
        <f t="shared" si="40"/>
        <v>72685.63939345516</v>
      </c>
      <c r="W646" s="47">
        <v>21128.157700533164</v>
      </c>
      <c r="X646" s="47">
        <v>1474.6663207023139</v>
      </c>
      <c r="Y646" s="47">
        <v>472.38204463206085</v>
      </c>
      <c r="Z646" s="47">
        <v>21128.157700017695</v>
      </c>
      <c r="AA646" s="47">
        <v>1474.6663207023139</v>
      </c>
      <c r="AB646" s="47">
        <v>472.38204463206085</v>
      </c>
      <c r="AC646" s="50">
        <f t="shared" si="41"/>
        <v>46150.412131219615</v>
      </c>
      <c r="AD646" s="51">
        <f t="shared" si="42"/>
        <v>720440.87501269521</v>
      </c>
      <c r="AE646" s="51">
        <f t="shared" si="43"/>
        <v>646105.76786878041</v>
      </c>
    </row>
    <row r="647" spans="1:31" x14ac:dyDescent="0.25">
      <c r="A647" s="53">
        <v>644</v>
      </c>
      <c r="B647" s="42">
        <v>17935370000113</v>
      </c>
      <c r="C647" s="54" t="s">
        <v>1148</v>
      </c>
      <c r="D647" s="41" t="s">
        <v>892</v>
      </c>
      <c r="E647" s="41" t="str">
        <f>VLOOKUP(A647,'[1]Acordo início'!$A$3:$F$855,6,FALSE)</f>
        <v>S</v>
      </c>
      <c r="F647" s="44">
        <v>861207.4126870028</v>
      </c>
      <c r="G647" s="45">
        <v>989319.8</v>
      </c>
      <c r="H647" s="46">
        <v>0</v>
      </c>
      <c r="I647" s="46">
        <v>0</v>
      </c>
      <c r="J647" s="46">
        <v>0</v>
      </c>
      <c r="K647" s="47">
        <v>0</v>
      </c>
      <c r="L647" s="47">
        <v>0</v>
      </c>
      <c r="M647" s="47">
        <v>0</v>
      </c>
      <c r="N647" s="48">
        <v>861207.4126870028</v>
      </c>
      <c r="O647" s="48">
        <v>416479.62</v>
      </c>
      <c r="P647" s="48">
        <v>92206.9</v>
      </c>
      <c r="Q647" s="48">
        <v>989319.8</v>
      </c>
      <c r="R647" s="49">
        <v>0</v>
      </c>
      <c r="S647" s="49">
        <v>39462.44</v>
      </c>
      <c r="T647" s="91">
        <v>0</v>
      </c>
      <c r="U647" s="91">
        <v>39462.437443568888</v>
      </c>
      <c r="V647" s="50">
        <f t="shared" si="40"/>
        <v>78924.877443568897</v>
      </c>
      <c r="W647" s="47">
        <v>30194.753437570129</v>
      </c>
      <c r="X647" s="47">
        <v>2107.4807651199735</v>
      </c>
      <c r="Y647" s="47">
        <v>675.09243201267816</v>
      </c>
      <c r="Z647" s="47">
        <v>30194.753436833467</v>
      </c>
      <c r="AA647" s="47">
        <v>2107.4807651199735</v>
      </c>
      <c r="AB647" s="47">
        <v>675.09243201267816</v>
      </c>
      <c r="AC647" s="50">
        <f t="shared" si="41"/>
        <v>65954.653268668902</v>
      </c>
      <c r="AD647" s="51">
        <f t="shared" si="42"/>
        <v>782282.5352434339</v>
      </c>
      <c r="AE647" s="51">
        <f t="shared" si="43"/>
        <v>923365.14673133113</v>
      </c>
    </row>
    <row r="648" spans="1:31" x14ac:dyDescent="0.25">
      <c r="A648" s="53">
        <v>645</v>
      </c>
      <c r="B648" s="42">
        <v>18409177000101</v>
      </c>
      <c r="C648" s="54" t="s">
        <v>1149</v>
      </c>
      <c r="D648" s="41" t="s">
        <v>892</v>
      </c>
      <c r="E648" s="41" t="str">
        <f>VLOOKUP(A648,'[1]Acordo início'!$A$3:$F$855,6,FALSE)</f>
        <v>S</v>
      </c>
      <c r="F648" s="44">
        <v>229998.31599980942</v>
      </c>
      <c r="G648" s="45">
        <v>647833.32999999996</v>
      </c>
      <c r="H648" s="46">
        <v>0</v>
      </c>
      <c r="I648" s="46">
        <v>0</v>
      </c>
      <c r="J648" s="46">
        <v>0</v>
      </c>
      <c r="K648" s="47">
        <v>0</v>
      </c>
      <c r="L648" s="47">
        <v>0</v>
      </c>
      <c r="M648" s="47">
        <v>0</v>
      </c>
      <c r="N648" s="48">
        <v>229998.31599980942</v>
      </c>
      <c r="O648" s="48">
        <v>98737.56</v>
      </c>
      <c r="P648" s="48">
        <v>30422.62</v>
      </c>
      <c r="Q648" s="48">
        <v>647833.32999999996</v>
      </c>
      <c r="R648" s="49">
        <v>0</v>
      </c>
      <c r="S648" s="49">
        <v>10539.03</v>
      </c>
      <c r="T648" s="91">
        <v>0</v>
      </c>
      <c r="U648" s="91">
        <v>10539.033946480158</v>
      </c>
      <c r="V648" s="50">
        <f t="shared" si="40"/>
        <v>21078.063946480157</v>
      </c>
      <c r="W648" s="47">
        <v>19772.340122211503</v>
      </c>
      <c r="X648" s="47">
        <v>1380.0353288237995</v>
      </c>
      <c r="Y648" s="47">
        <v>442.0687589744328</v>
      </c>
      <c r="Z648" s="47">
        <v>19772.340121729114</v>
      </c>
      <c r="AA648" s="47">
        <v>1380.0353288237995</v>
      </c>
      <c r="AB648" s="47">
        <v>442.0687589744328</v>
      </c>
      <c r="AC648" s="50">
        <f t="shared" si="41"/>
        <v>43188.888419537077</v>
      </c>
      <c r="AD648" s="51">
        <f t="shared" si="42"/>
        <v>208920.25205332926</v>
      </c>
      <c r="AE648" s="51">
        <f t="shared" si="43"/>
        <v>604644.44158046285</v>
      </c>
    </row>
    <row r="649" spans="1:31" x14ac:dyDescent="0.25">
      <c r="A649" s="53">
        <v>646</v>
      </c>
      <c r="B649" s="42">
        <v>18308734000106</v>
      </c>
      <c r="C649" s="54" t="s">
        <v>1150</v>
      </c>
      <c r="D649" s="41" t="s">
        <v>892</v>
      </c>
      <c r="E649" s="41" t="str">
        <f>VLOOKUP(A649,'[1]Acordo início'!$A$3:$F$855,6,FALSE)</f>
        <v>S</v>
      </c>
      <c r="F649" s="44">
        <v>1160313.4799352465</v>
      </c>
      <c r="G649" s="45">
        <v>1708685.31</v>
      </c>
      <c r="H649" s="46">
        <v>0</v>
      </c>
      <c r="I649" s="46">
        <v>0</v>
      </c>
      <c r="J649" s="46">
        <v>0</v>
      </c>
      <c r="K649" s="47">
        <v>0</v>
      </c>
      <c r="L649" s="47">
        <v>0</v>
      </c>
      <c r="M649" s="47">
        <v>0</v>
      </c>
      <c r="N649" s="48">
        <v>1160313.4799352465</v>
      </c>
      <c r="O649" s="48">
        <v>479961.67</v>
      </c>
      <c r="P649" s="48">
        <v>96566.469999999987</v>
      </c>
      <c r="Q649" s="48">
        <v>1708685.31</v>
      </c>
      <c r="R649" s="49">
        <v>0</v>
      </c>
      <c r="S649" s="49">
        <v>53168.14</v>
      </c>
      <c r="T649" s="91">
        <v>0</v>
      </c>
      <c r="U649" s="91">
        <v>53168.142125032849</v>
      </c>
      <c r="V649" s="50">
        <f t="shared" si="40"/>
        <v>106336.28212503286</v>
      </c>
      <c r="W649" s="47">
        <v>52150.307525680713</v>
      </c>
      <c r="X649" s="47">
        <v>3639.8962565699285</v>
      </c>
      <c r="Y649" s="47">
        <v>1165.9733539640397</v>
      </c>
      <c r="Z649" s="47">
        <v>52150.307524408403</v>
      </c>
      <c r="AA649" s="47">
        <v>3639.8962565699285</v>
      </c>
      <c r="AB649" s="47">
        <v>1165.9733539640397</v>
      </c>
      <c r="AC649" s="50">
        <f t="shared" si="41"/>
        <v>113912.35427115705</v>
      </c>
      <c r="AD649" s="51">
        <f t="shared" si="42"/>
        <v>1053977.1978102135</v>
      </c>
      <c r="AE649" s="51">
        <f t="shared" si="43"/>
        <v>1594772.9557288431</v>
      </c>
    </row>
    <row r="650" spans="1:31" x14ac:dyDescent="0.25">
      <c r="A650" s="53">
        <v>647</v>
      </c>
      <c r="B650" s="42">
        <v>18241349000180</v>
      </c>
      <c r="C650" s="54" t="s">
        <v>1151</v>
      </c>
      <c r="D650" s="41" t="s">
        <v>892</v>
      </c>
      <c r="E650" s="41" t="str">
        <f>VLOOKUP(A650,'[1]Acordo início'!$A$3:$F$855,6,FALSE)</f>
        <v>S</v>
      </c>
      <c r="F650" s="44">
        <v>3352000.0964381844</v>
      </c>
      <c r="G650" s="45">
        <v>7058165.4400000004</v>
      </c>
      <c r="H650" s="46">
        <v>0</v>
      </c>
      <c r="I650" s="46">
        <v>0</v>
      </c>
      <c r="J650" s="46">
        <v>0</v>
      </c>
      <c r="K650" s="47">
        <v>0</v>
      </c>
      <c r="L650" s="47">
        <v>0</v>
      </c>
      <c r="M650" s="47">
        <v>0</v>
      </c>
      <c r="N650" s="48">
        <v>3352000.0964381844</v>
      </c>
      <c r="O650" s="48">
        <v>1377653.17</v>
      </c>
      <c r="P650" s="48">
        <v>2216037.5</v>
      </c>
      <c r="Q650" s="48">
        <v>7058165.4400000004</v>
      </c>
      <c r="R650" s="49">
        <v>0</v>
      </c>
      <c r="S650" s="49">
        <v>153596.09</v>
      </c>
      <c r="T650" s="91">
        <v>0</v>
      </c>
      <c r="U650" s="91">
        <v>153596.09330790082</v>
      </c>
      <c r="V650" s="50">
        <f t="shared" si="40"/>
        <v>307192.18330790079</v>
      </c>
      <c r="W650" s="47">
        <v>215420.29737994436</v>
      </c>
      <c r="X650" s="47">
        <v>15035.530397137489</v>
      </c>
      <c r="Y650" s="47">
        <v>4816.3537007780278</v>
      </c>
      <c r="Z650" s="47">
        <v>215420.29737468873</v>
      </c>
      <c r="AA650" s="47">
        <v>15035.530397137489</v>
      </c>
      <c r="AB650" s="47">
        <v>4816.3537007780278</v>
      </c>
      <c r="AC650" s="50">
        <f t="shared" si="41"/>
        <v>470544.36295046419</v>
      </c>
      <c r="AD650" s="51">
        <f t="shared" si="42"/>
        <v>3044807.9131302834</v>
      </c>
      <c r="AE650" s="51">
        <f t="shared" si="43"/>
        <v>6587621.0770495366</v>
      </c>
    </row>
    <row r="651" spans="1:31" x14ac:dyDescent="0.25">
      <c r="A651" s="53">
        <v>648</v>
      </c>
      <c r="B651" s="42">
        <v>18303263000135</v>
      </c>
      <c r="C651" s="54" t="s">
        <v>1152</v>
      </c>
      <c r="D651" s="41" t="s">
        <v>892</v>
      </c>
      <c r="E651" s="41" t="str">
        <f>VLOOKUP(A651,'[1]Acordo início'!$A$3:$F$855,6,FALSE)</f>
        <v>S</v>
      </c>
      <c r="F651" s="44">
        <v>160366.59230114982</v>
      </c>
      <c r="G651" s="45">
        <v>171084.95</v>
      </c>
      <c r="H651" s="46">
        <v>0</v>
      </c>
      <c r="I651" s="46">
        <v>0</v>
      </c>
      <c r="J651" s="46">
        <v>0</v>
      </c>
      <c r="K651" s="47">
        <v>0</v>
      </c>
      <c r="L651" s="47">
        <v>0</v>
      </c>
      <c r="M651" s="47">
        <v>0</v>
      </c>
      <c r="N651" s="48">
        <v>160366.59230114982</v>
      </c>
      <c r="O651" s="48">
        <v>68970.820000000007</v>
      </c>
      <c r="P651" s="48">
        <v>6269.5199999999995</v>
      </c>
      <c r="Q651" s="48">
        <v>171084.95</v>
      </c>
      <c r="R651" s="49">
        <v>0</v>
      </c>
      <c r="S651" s="49">
        <v>7348.35</v>
      </c>
      <c r="T651" s="91">
        <v>0</v>
      </c>
      <c r="U651" s="91">
        <v>7348.353629443799</v>
      </c>
      <c r="V651" s="50">
        <f t="shared" si="40"/>
        <v>14696.7036294438</v>
      </c>
      <c r="W651" s="47">
        <v>5221.6360005444349</v>
      </c>
      <c r="X651" s="47">
        <v>364.45064724101792</v>
      </c>
      <c r="Y651" s="47">
        <v>116.7450151226064</v>
      </c>
      <c r="Z651" s="47">
        <v>5221.6360004170429</v>
      </c>
      <c r="AA651" s="47">
        <v>364.45064724101792</v>
      </c>
      <c r="AB651" s="47">
        <v>116.7450151226064</v>
      </c>
      <c r="AC651" s="50">
        <f t="shared" si="41"/>
        <v>11405.663325688725</v>
      </c>
      <c r="AD651" s="51">
        <f t="shared" si="42"/>
        <v>145669.88867170602</v>
      </c>
      <c r="AE651" s="51">
        <f t="shared" si="43"/>
        <v>159679.2866743113</v>
      </c>
    </row>
    <row r="652" spans="1:31" x14ac:dyDescent="0.25">
      <c r="A652" s="53">
        <v>649</v>
      </c>
      <c r="B652" s="42">
        <v>17906314000150</v>
      </c>
      <c r="C652" s="54" t="s">
        <v>1153</v>
      </c>
      <c r="D652" s="41" t="s">
        <v>892</v>
      </c>
      <c r="E652" s="41" t="str">
        <f>VLOOKUP(A652,'[1]Acordo início'!$A$3:$F$855,6,FALSE)</f>
        <v>S</v>
      </c>
      <c r="F652" s="44">
        <v>198647.87799711718</v>
      </c>
      <c r="G652" s="45">
        <v>389440.38</v>
      </c>
      <c r="H652" s="46">
        <v>0</v>
      </c>
      <c r="I652" s="46">
        <v>0</v>
      </c>
      <c r="J652" s="46">
        <v>0</v>
      </c>
      <c r="K652" s="47">
        <v>0</v>
      </c>
      <c r="L652" s="47">
        <v>0</v>
      </c>
      <c r="M652" s="47">
        <v>0</v>
      </c>
      <c r="N652" s="48">
        <v>198647.87799711718</v>
      </c>
      <c r="O652" s="48">
        <v>85933.89</v>
      </c>
      <c r="P652" s="48">
        <v>31890.43</v>
      </c>
      <c r="Q652" s="48">
        <v>389440.38</v>
      </c>
      <c r="R652" s="49">
        <v>0</v>
      </c>
      <c r="S652" s="49">
        <v>9102.49</v>
      </c>
      <c r="T652" s="91">
        <v>0</v>
      </c>
      <c r="U652" s="91">
        <v>9102.4872095567916</v>
      </c>
      <c r="V652" s="50">
        <f t="shared" si="40"/>
        <v>18204.97720955679</v>
      </c>
      <c r="W652" s="47">
        <v>11886.001045489995</v>
      </c>
      <c r="X652" s="47">
        <v>829.59838136641122</v>
      </c>
      <c r="Y652" s="47">
        <v>265.74647709230658</v>
      </c>
      <c r="Z652" s="47">
        <v>11886.001045200012</v>
      </c>
      <c r="AA652" s="47">
        <v>829.59838136641122</v>
      </c>
      <c r="AB652" s="47">
        <v>265.74647709230658</v>
      </c>
      <c r="AC652" s="50">
        <f t="shared" si="41"/>
        <v>25962.691807607443</v>
      </c>
      <c r="AD652" s="51">
        <f t="shared" si="42"/>
        <v>180442.90078756039</v>
      </c>
      <c r="AE652" s="51">
        <f t="shared" si="43"/>
        <v>363477.68819239258</v>
      </c>
    </row>
    <row r="653" spans="1:31" x14ac:dyDescent="0.25">
      <c r="A653" s="53">
        <v>650</v>
      </c>
      <c r="B653" s="42">
        <v>17749904000117</v>
      </c>
      <c r="C653" s="54" t="s">
        <v>1154</v>
      </c>
      <c r="D653" s="41" t="s">
        <v>892</v>
      </c>
      <c r="E653" s="41" t="str">
        <f>VLOOKUP(A653,'[1]Acordo início'!$A$3:$F$855,6,FALSE)</f>
        <v>S</v>
      </c>
      <c r="F653" s="44">
        <v>504541.34099207475</v>
      </c>
      <c r="G653" s="45">
        <v>677505.51</v>
      </c>
      <c r="H653" s="46">
        <v>0</v>
      </c>
      <c r="I653" s="46">
        <v>0</v>
      </c>
      <c r="J653" s="46">
        <v>0</v>
      </c>
      <c r="K653" s="47">
        <v>0</v>
      </c>
      <c r="L653" s="47">
        <v>0</v>
      </c>
      <c r="M653" s="47">
        <v>0</v>
      </c>
      <c r="N653" s="48">
        <v>504541.34099207475</v>
      </c>
      <c r="O653" s="48">
        <v>221751.95</v>
      </c>
      <c r="P653" s="48">
        <v>168743.83000000002</v>
      </c>
      <c r="Q653" s="48">
        <v>677505.51</v>
      </c>
      <c r="R653" s="49">
        <v>0</v>
      </c>
      <c r="S653" s="49">
        <v>23119.21</v>
      </c>
      <c r="T653" s="91">
        <v>0</v>
      </c>
      <c r="U653" s="91">
        <v>23119.205447236847</v>
      </c>
      <c r="V653" s="50">
        <f t="shared" si="40"/>
        <v>46238.415447236846</v>
      </c>
      <c r="W653" s="47">
        <v>31580.120833200697</v>
      </c>
      <c r="X653" s="47">
        <v>2204.1742236359482</v>
      </c>
      <c r="Y653" s="47">
        <v>706.06639066019648</v>
      </c>
      <c r="Z653" s="47">
        <v>20677.956693492448</v>
      </c>
      <c r="AA653" s="47">
        <v>2204.1742236359482</v>
      </c>
      <c r="AB653" s="47">
        <v>706.06639066019648</v>
      </c>
      <c r="AC653" s="50">
        <f t="shared" si="41"/>
        <v>58078.558755285434</v>
      </c>
      <c r="AD653" s="51">
        <f t="shared" si="42"/>
        <v>458302.9255448379</v>
      </c>
      <c r="AE653" s="51">
        <f t="shared" si="43"/>
        <v>619426.95124471455</v>
      </c>
    </row>
    <row r="654" spans="1:31" x14ac:dyDescent="0.25">
      <c r="A654" s="53">
        <v>651</v>
      </c>
      <c r="B654" s="42">
        <v>18241364000129</v>
      </c>
      <c r="C654" s="54" t="s">
        <v>1155</v>
      </c>
      <c r="D654" s="41" t="s">
        <v>892</v>
      </c>
      <c r="E654" s="41" t="str">
        <f>VLOOKUP(A654,'[1]Acordo início'!$A$3:$F$855,6,FALSE)</f>
        <v>S</v>
      </c>
      <c r="F654" s="44">
        <v>728008.90513083886</v>
      </c>
      <c r="G654" s="45">
        <v>1034710.84</v>
      </c>
      <c r="H654" s="46">
        <v>0</v>
      </c>
      <c r="I654" s="46">
        <v>0</v>
      </c>
      <c r="J654" s="46">
        <v>0</v>
      </c>
      <c r="K654" s="47">
        <v>0</v>
      </c>
      <c r="L654" s="47">
        <v>0</v>
      </c>
      <c r="M654" s="47">
        <v>0</v>
      </c>
      <c r="N654" s="48">
        <v>728008.90513083886</v>
      </c>
      <c r="O654" s="48">
        <v>285545.01999999996</v>
      </c>
      <c r="P654" s="48">
        <v>116066.26</v>
      </c>
      <c r="Q654" s="48">
        <v>1034710.84</v>
      </c>
      <c r="R654" s="49">
        <v>0</v>
      </c>
      <c r="S654" s="49">
        <v>33358.99</v>
      </c>
      <c r="T654" s="91">
        <v>0</v>
      </c>
      <c r="U654" s="91">
        <v>33358.985830661994</v>
      </c>
      <c r="V654" s="50">
        <f t="shared" si="40"/>
        <v>66717.975830661991</v>
      </c>
      <c r="W654" s="47">
        <v>32786.450888252162</v>
      </c>
      <c r="X654" s="47">
        <v>2288.3715459510154</v>
      </c>
      <c r="Y654" s="47">
        <v>733.03744350745615</v>
      </c>
      <c r="Z654" s="47">
        <v>31580.120832430239</v>
      </c>
      <c r="AA654" s="47">
        <v>2288.3715459510154</v>
      </c>
      <c r="AB654" s="47">
        <v>733.03744350745615</v>
      </c>
      <c r="AC654" s="50">
        <f t="shared" si="41"/>
        <v>70409.389699599342</v>
      </c>
      <c r="AD654" s="51">
        <f t="shared" si="42"/>
        <v>661290.92930017691</v>
      </c>
      <c r="AE654" s="51">
        <f t="shared" si="43"/>
        <v>964301.45030040061</v>
      </c>
    </row>
    <row r="655" spans="1:31" x14ac:dyDescent="0.25">
      <c r="A655" s="53">
        <v>652</v>
      </c>
      <c r="B655" s="42">
        <v>18008920000111</v>
      </c>
      <c r="C655" s="54" t="s">
        <v>1156</v>
      </c>
      <c r="D655" s="41" t="s">
        <v>892</v>
      </c>
      <c r="E655" s="41" t="str">
        <f>VLOOKUP(A655,'[1]Acordo início'!$A$3:$F$855,6,FALSE)</f>
        <v>S</v>
      </c>
      <c r="F655" s="44">
        <v>349989.02406834729</v>
      </c>
      <c r="G655" s="45">
        <v>1074235.8</v>
      </c>
      <c r="H655" s="46">
        <v>0</v>
      </c>
      <c r="I655" s="46">
        <v>0</v>
      </c>
      <c r="J655" s="46">
        <v>0</v>
      </c>
      <c r="K655" s="47">
        <v>0</v>
      </c>
      <c r="L655" s="47">
        <v>0</v>
      </c>
      <c r="M655" s="47">
        <v>0</v>
      </c>
      <c r="N655" s="48">
        <v>349989.02406834729</v>
      </c>
      <c r="O655" s="48">
        <v>139868.37</v>
      </c>
      <c r="P655" s="48">
        <v>47608.58</v>
      </c>
      <c r="Q655" s="48">
        <v>1074235.8</v>
      </c>
      <c r="R655" s="49">
        <v>0</v>
      </c>
      <c r="S655" s="49">
        <v>16037.27</v>
      </c>
      <c r="T655" s="91">
        <v>0</v>
      </c>
      <c r="U655" s="91">
        <v>16037.274836198492</v>
      </c>
      <c r="V655" s="50">
        <f t="shared" si="40"/>
        <v>32074.544836198493</v>
      </c>
      <c r="W655" s="47">
        <v>20677.95669399693</v>
      </c>
      <c r="X655" s="47">
        <v>1443.2439756358292</v>
      </c>
      <c r="Y655" s="47">
        <v>462.31647834003957</v>
      </c>
      <c r="Z655" s="47">
        <v>32786.450887452265</v>
      </c>
      <c r="AA655" s="47">
        <v>1443.2439756358292</v>
      </c>
      <c r="AB655" s="47">
        <v>462.31647834003957</v>
      </c>
      <c r="AC655" s="50">
        <f t="shared" si="41"/>
        <v>57275.528489400931</v>
      </c>
      <c r="AD655" s="51">
        <f t="shared" si="42"/>
        <v>317914.47923214879</v>
      </c>
      <c r="AE655" s="51">
        <f t="shared" si="43"/>
        <v>1016960.2715105991</v>
      </c>
    </row>
    <row r="656" spans="1:31" x14ac:dyDescent="0.25">
      <c r="A656" s="53">
        <v>653</v>
      </c>
      <c r="B656" s="42">
        <v>17954546000184</v>
      </c>
      <c r="C656" s="54" t="s">
        <v>1157</v>
      </c>
      <c r="D656" s="41" t="s">
        <v>892</v>
      </c>
      <c r="E656" s="41" t="str">
        <f>VLOOKUP(A656,'[1]Acordo início'!$A$3:$F$855,6,FALSE)</f>
        <v>S</v>
      </c>
      <c r="F656" s="44">
        <v>560829.41651252669</v>
      </c>
      <c r="G656" s="45">
        <v>890849.14</v>
      </c>
      <c r="H656" s="46">
        <v>0</v>
      </c>
      <c r="I656" s="46">
        <v>0</v>
      </c>
      <c r="J656" s="46">
        <v>0</v>
      </c>
      <c r="K656" s="47">
        <v>0</v>
      </c>
      <c r="L656" s="47">
        <v>0</v>
      </c>
      <c r="M656" s="47">
        <v>0</v>
      </c>
      <c r="N656" s="48">
        <v>560829.41651252669</v>
      </c>
      <c r="O656" s="48">
        <v>229990.65000000002</v>
      </c>
      <c r="P656" s="48">
        <v>131717.29</v>
      </c>
      <c r="Q656" s="48">
        <v>890849.14</v>
      </c>
      <c r="R656" s="49">
        <v>0</v>
      </c>
      <c r="S656" s="49">
        <v>25698.45</v>
      </c>
      <c r="T656" s="91">
        <v>0</v>
      </c>
      <c r="U656" s="91">
        <v>25698.450152196227</v>
      </c>
      <c r="V656" s="50">
        <f t="shared" si="40"/>
        <v>51396.900152196227</v>
      </c>
      <c r="W656" s="47">
        <v>27189.357793099385</v>
      </c>
      <c r="X656" s="47">
        <v>1897.7153989151107</v>
      </c>
      <c r="Y656" s="47">
        <v>607.89798185824964</v>
      </c>
      <c r="Z656" s="47">
        <v>27189.357792436043</v>
      </c>
      <c r="AA656" s="47">
        <v>1897.7153989151107</v>
      </c>
      <c r="AB656" s="47">
        <v>607.89798185824964</v>
      </c>
      <c r="AC656" s="50">
        <f t="shared" si="41"/>
        <v>59389.942347082157</v>
      </c>
      <c r="AD656" s="51">
        <f t="shared" si="42"/>
        <v>509432.51636033045</v>
      </c>
      <c r="AE656" s="51">
        <f t="shared" si="43"/>
        <v>831459.19765291782</v>
      </c>
    </row>
    <row r="657" spans="1:31" x14ac:dyDescent="0.25">
      <c r="A657" s="53">
        <v>654</v>
      </c>
      <c r="B657" s="42">
        <v>18026005000159</v>
      </c>
      <c r="C657" s="54" t="s">
        <v>1158</v>
      </c>
      <c r="D657" s="41" t="s">
        <v>892</v>
      </c>
      <c r="E657" s="41" t="str">
        <f>VLOOKUP(A657,'[1]Acordo início'!$A$3:$F$855,6,FALSE)</f>
        <v>S</v>
      </c>
      <c r="F657" s="44">
        <v>374067.1904011817</v>
      </c>
      <c r="G657" s="45">
        <v>857759.8</v>
      </c>
      <c r="H657" s="46">
        <v>0</v>
      </c>
      <c r="I657" s="46">
        <v>0</v>
      </c>
      <c r="J657" s="46">
        <v>0</v>
      </c>
      <c r="K657" s="47">
        <v>0</v>
      </c>
      <c r="L657" s="47">
        <v>0</v>
      </c>
      <c r="M657" s="47">
        <v>0</v>
      </c>
      <c r="N657" s="48">
        <v>374067.1904011817</v>
      </c>
      <c r="O657" s="48">
        <v>158546.19</v>
      </c>
      <c r="P657" s="48">
        <v>102868.96</v>
      </c>
      <c r="Q657" s="48">
        <v>857759.8</v>
      </c>
      <c r="R657" s="49">
        <v>0</v>
      </c>
      <c r="S657" s="49">
        <v>17140.59</v>
      </c>
      <c r="T657" s="91">
        <v>0</v>
      </c>
      <c r="U657" s="91">
        <v>17140.589924605258</v>
      </c>
      <c r="V657" s="50">
        <f t="shared" si="40"/>
        <v>34281.179924605254</v>
      </c>
      <c r="W657" s="47">
        <v>26179.447492077157</v>
      </c>
      <c r="X657" s="47">
        <v>1827.2274401940228</v>
      </c>
      <c r="Y657" s="47">
        <v>585.31846973733138</v>
      </c>
      <c r="Z657" s="47">
        <v>26179.447491438459</v>
      </c>
      <c r="AA657" s="47">
        <v>1827.2274401940228</v>
      </c>
      <c r="AB657" s="47">
        <v>585.31846973733138</v>
      </c>
      <c r="AC657" s="50">
        <f t="shared" si="41"/>
        <v>57183.98680337832</v>
      </c>
      <c r="AD657" s="51">
        <f t="shared" si="42"/>
        <v>339786.01047657646</v>
      </c>
      <c r="AE657" s="51">
        <f t="shared" si="43"/>
        <v>800575.81319662172</v>
      </c>
    </row>
    <row r="658" spans="1:31" x14ac:dyDescent="0.25">
      <c r="A658" s="53">
        <v>655</v>
      </c>
      <c r="B658" s="42">
        <v>18307496000106</v>
      </c>
      <c r="C658" s="54" t="s">
        <v>1159</v>
      </c>
      <c r="D658" s="41" t="s">
        <v>892</v>
      </c>
      <c r="E658" s="41" t="str">
        <f>VLOOKUP(A658,'[1]Acordo início'!$A$3:$F$855,6,FALSE)</f>
        <v>S</v>
      </c>
      <c r="F658" s="44">
        <v>325839.04668028757</v>
      </c>
      <c r="G658" s="45">
        <v>889026.66</v>
      </c>
      <c r="H658" s="46">
        <v>0</v>
      </c>
      <c r="I658" s="46">
        <v>0</v>
      </c>
      <c r="J658" s="46">
        <v>0</v>
      </c>
      <c r="K658" s="47">
        <v>0</v>
      </c>
      <c r="L658" s="47">
        <v>0</v>
      </c>
      <c r="M658" s="47">
        <v>0</v>
      </c>
      <c r="N658" s="48">
        <v>325839.04668028757</v>
      </c>
      <c r="O658" s="48">
        <v>129386.59000000001</v>
      </c>
      <c r="P658" s="48">
        <v>57252.59</v>
      </c>
      <c r="Q658" s="48">
        <v>889026.66</v>
      </c>
      <c r="R658" s="49">
        <v>0</v>
      </c>
      <c r="S658" s="49">
        <v>14930.67</v>
      </c>
      <c r="T658" s="91">
        <v>0</v>
      </c>
      <c r="U658" s="91">
        <v>14930.669205661179</v>
      </c>
      <c r="V658" s="50">
        <f t="shared" si="40"/>
        <v>29861.339205661177</v>
      </c>
      <c r="W658" s="47">
        <v>27133.73443076168</v>
      </c>
      <c r="X658" s="47">
        <v>1893.8330964329796</v>
      </c>
      <c r="Y658" s="47">
        <v>606.65435815935359</v>
      </c>
      <c r="Z658" s="47">
        <v>27133.734430099699</v>
      </c>
      <c r="AA658" s="47">
        <v>1893.8330964329796</v>
      </c>
      <c r="AB658" s="47">
        <v>606.65435815935359</v>
      </c>
      <c r="AC658" s="50">
        <f t="shared" si="41"/>
        <v>59268.443770046048</v>
      </c>
      <c r="AD658" s="51">
        <f t="shared" si="42"/>
        <v>295977.70747462637</v>
      </c>
      <c r="AE658" s="51">
        <f t="shared" si="43"/>
        <v>829758.21622995404</v>
      </c>
    </row>
    <row r="659" spans="1:31" x14ac:dyDescent="0.25">
      <c r="A659" s="53">
        <v>656</v>
      </c>
      <c r="B659" s="42">
        <v>17724576000102</v>
      </c>
      <c r="C659" s="54" t="s">
        <v>1160</v>
      </c>
      <c r="D659" s="41" t="s">
        <v>892</v>
      </c>
      <c r="E659" s="41" t="str">
        <f>VLOOKUP(A659,'[1]Acordo início'!$A$3:$F$855,6,FALSE)</f>
        <v>S</v>
      </c>
      <c r="F659" s="44">
        <v>155002.63589498596</v>
      </c>
      <c r="G659" s="45">
        <v>603353.52</v>
      </c>
      <c r="H659" s="46">
        <v>0</v>
      </c>
      <c r="I659" s="46">
        <v>0</v>
      </c>
      <c r="J659" s="46">
        <v>0</v>
      </c>
      <c r="K659" s="47">
        <v>0</v>
      </c>
      <c r="L659" s="47">
        <v>0</v>
      </c>
      <c r="M659" s="47">
        <v>0</v>
      </c>
      <c r="N659" s="48">
        <v>155002.63589498596</v>
      </c>
      <c r="O659" s="48">
        <v>73460.569999999992</v>
      </c>
      <c r="P659" s="48">
        <v>34624.380000000005</v>
      </c>
      <c r="Q659" s="48">
        <v>603353.52</v>
      </c>
      <c r="R659" s="49">
        <v>0</v>
      </c>
      <c r="S659" s="49">
        <v>7102.57</v>
      </c>
      <c r="T659" s="91">
        <v>0</v>
      </c>
      <c r="U659" s="91">
        <v>7102.5652270102455</v>
      </c>
      <c r="V659" s="50">
        <f t="shared" si="40"/>
        <v>14205.135227010245</v>
      </c>
      <c r="W659" s="47">
        <v>18414.784257456991</v>
      </c>
      <c r="X659" s="47">
        <v>1285.2830110590157</v>
      </c>
      <c r="Y659" s="47">
        <v>411.71660881612542</v>
      </c>
      <c r="Z659" s="47">
        <v>18414.784257007723</v>
      </c>
      <c r="AA659" s="47">
        <v>1285.2830110590157</v>
      </c>
      <c r="AB659" s="47">
        <v>411.71660881612542</v>
      </c>
      <c r="AC659" s="50">
        <f t="shared" si="41"/>
        <v>40223.567754214993</v>
      </c>
      <c r="AD659" s="51">
        <f t="shared" si="42"/>
        <v>140797.50066797572</v>
      </c>
      <c r="AE659" s="51">
        <f t="shared" si="43"/>
        <v>563129.95224578504</v>
      </c>
    </row>
    <row r="660" spans="1:31" x14ac:dyDescent="0.25">
      <c r="A660" s="53">
        <v>657</v>
      </c>
      <c r="B660" s="42">
        <v>18128231000140</v>
      </c>
      <c r="C660" s="54" t="s">
        <v>1161</v>
      </c>
      <c r="D660" s="41" t="s">
        <v>894</v>
      </c>
      <c r="E660" s="41" t="str">
        <f>VLOOKUP(A660,'[1]Acordo início'!$A$3:$F$855,6,FALSE)</f>
        <v>S</v>
      </c>
      <c r="F660" s="44">
        <v>345510.54668661213</v>
      </c>
      <c r="G660" s="45">
        <v>834409.33</v>
      </c>
      <c r="H660" s="46">
        <v>0</v>
      </c>
      <c r="I660" s="46">
        <v>0</v>
      </c>
      <c r="J660" s="46">
        <v>0</v>
      </c>
      <c r="K660" s="47">
        <v>0</v>
      </c>
      <c r="L660" s="47">
        <v>0</v>
      </c>
      <c r="M660" s="47">
        <v>0</v>
      </c>
      <c r="N660" s="48">
        <v>345510.54668661213</v>
      </c>
      <c r="O660" s="48">
        <v>146004.15000000002</v>
      </c>
      <c r="P660" s="48">
        <v>155301.75</v>
      </c>
      <c r="Q660" s="48">
        <v>834409.33</v>
      </c>
      <c r="R660" s="49">
        <v>0</v>
      </c>
      <c r="S660" s="49">
        <v>15832.06</v>
      </c>
      <c r="T660" s="91">
        <v>0</v>
      </c>
      <c r="U660" s="91">
        <v>15832.061050395429</v>
      </c>
      <c r="V660" s="50">
        <f t="shared" si="40"/>
        <v>31664.121050395428</v>
      </c>
      <c r="W660" s="47">
        <v>25466.774101455259</v>
      </c>
      <c r="X660" s="47">
        <v>1777.4855052034338</v>
      </c>
      <c r="Y660" s="47">
        <v>569.38456209670733</v>
      </c>
      <c r="Z660" s="47">
        <v>25466.774100833947</v>
      </c>
      <c r="AA660" s="47">
        <v>1777.4855052034338</v>
      </c>
      <c r="AB660" s="47">
        <v>569.38456209670733</v>
      </c>
      <c r="AC660" s="50">
        <f t="shared" si="41"/>
        <v>55627.288336889484</v>
      </c>
      <c r="AD660" s="51">
        <f t="shared" si="42"/>
        <v>313846.42563621671</v>
      </c>
      <c r="AE660" s="51">
        <f t="shared" si="43"/>
        <v>778782.04166311049</v>
      </c>
    </row>
    <row r="661" spans="1:31" x14ac:dyDescent="0.25">
      <c r="A661" s="53">
        <v>658</v>
      </c>
      <c r="B661" s="42">
        <v>18675926000142</v>
      </c>
      <c r="C661" s="54" t="s">
        <v>1162</v>
      </c>
      <c r="D661" s="41" t="s">
        <v>892</v>
      </c>
      <c r="E661" s="41" t="str">
        <f>VLOOKUP(A661,'[1]Acordo início'!$A$3:$F$855,6,FALSE)</f>
        <v>S</v>
      </c>
      <c r="F661" s="44">
        <v>183984.37178437694</v>
      </c>
      <c r="G661" s="45">
        <v>233504.76</v>
      </c>
      <c r="H661" s="46">
        <v>0</v>
      </c>
      <c r="I661" s="46">
        <v>0</v>
      </c>
      <c r="J661" s="46">
        <v>0</v>
      </c>
      <c r="K661" s="47">
        <v>0</v>
      </c>
      <c r="L661" s="47">
        <v>0</v>
      </c>
      <c r="M661" s="47">
        <v>0</v>
      </c>
      <c r="N661" s="48">
        <v>183984.37178437694</v>
      </c>
      <c r="O661" s="48">
        <v>77963.240000000005</v>
      </c>
      <c r="P661" s="48">
        <v>21256.140000000003</v>
      </c>
      <c r="Q661" s="48">
        <v>233504.76</v>
      </c>
      <c r="R661" s="49">
        <v>0</v>
      </c>
      <c r="S661" s="49">
        <v>8430.57</v>
      </c>
      <c r="T661" s="91">
        <v>0</v>
      </c>
      <c r="U661" s="91">
        <v>8430.5727693196732</v>
      </c>
      <c r="V661" s="50">
        <f t="shared" si="40"/>
        <v>16861.142769319675</v>
      </c>
      <c r="W661" s="47">
        <v>7126.733605633367</v>
      </c>
      <c r="X661" s="47">
        <v>497.41932892614142</v>
      </c>
      <c r="Y661" s="47">
        <v>159.33906968576608</v>
      </c>
      <c r="Z661" s="47">
        <v>7126.7336054594953</v>
      </c>
      <c r="AA661" s="47">
        <v>497.41932892614142</v>
      </c>
      <c r="AB661" s="47">
        <v>159.33906968576608</v>
      </c>
      <c r="AC661" s="50">
        <f t="shared" si="41"/>
        <v>15566.984008316676</v>
      </c>
      <c r="AD661" s="51">
        <f t="shared" si="42"/>
        <v>167123.22901505727</v>
      </c>
      <c r="AE661" s="51">
        <f t="shared" si="43"/>
        <v>217937.77599168333</v>
      </c>
    </row>
    <row r="662" spans="1:31" x14ac:dyDescent="0.25">
      <c r="A662" s="53">
        <v>659</v>
      </c>
      <c r="B662" s="42">
        <v>17754110000141</v>
      </c>
      <c r="C662" s="54" t="s">
        <v>1163</v>
      </c>
      <c r="D662" s="41" t="s">
        <v>892</v>
      </c>
      <c r="E662" s="41" t="str">
        <f>VLOOKUP(A662,'[1]Acordo início'!$A$3:$F$855,6,FALSE)</f>
        <v>S</v>
      </c>
      <c r="F662" s="44">
        <v>271577.23004378896</v>
      </c>
      <c r="G662" s="45">
        <v>508186.09</v>
      </c>
      <c r="H662" s="46">
        <v>0</v>
      </c>
      <c r="I662" s="46">
        <v>0</v>
      </c>
      <c r="J662" s="46">
        <v>0</v>
      </c>
      <c r="K662" s="47">
        <v>0</v>
      </c>
      <c r="L662" s="47">
        <v>0</v>
      </c>
      <c r="M662" s="47">
        <v>0</v>
      </c>
      <c r="N662" s="48">
        <v>271577.23004378896</v>
      </c>
      <c r="O662" s="48">
        <v>108814.63</v>
      </c>
      <c r="P662" s="48">
        <v>26726.04</v>
      </c>
      <c r="Q662" s="48">
        <v>508186.09</v>
      </c>
      <c r="R662" s="49">
        <v>0</v>
      </c>
      <c r="S662" s="49">
        <v>12444.27</v>
      </c>
      <c r="T662" s="91">
        <v>0</v>
      </c>
      <c r="U662" s="91">
        <v>12444.272185562064</v>
      </c>
      <c r="V662" s="50">
        <f t="shared" si="40"/>
        <v>24888.542185562066</v>
      </c>
      <c r="W662" s="47">
        <v>15510.205769357352</v>
      </c>
      <c r="X662" s="47">
        <v>1082.5543049906728</v>
      </c>
      <c r="Y662" s="47">
        <v>346.77622241564978</v>
      </c>
      <c r="Z662" s="47">
        <v>15510.205768978947</v>
      </c>
      <c r="AA662" s="47">
        <v>1082.5543049906728</v>
      </c>
      <c r="AB662" s="47">
        <v>346.77622241564978</v>
      </c>
      <c r="AC662" s="50">
        <f t="shared" si="41"/>
        <v>33879.072593148943</v>
      </c>
      <c r="AD662" s="51">
        <f t="shared" si="42"/>
        <v>246688.68785822688</v>
      </c>
      <c r="AE662" s="51">
        <f t="shared" si="43"/>
        <v>474307.01740685105</v>
      </c>
    </row>
    <row r="663" spans="1:31" x14ac:dyDescent="0.25">
      <c r="A663" s="53">
        <v>660</v>
      </c>
      <c r="B663" s="42">
        <v>23515703000158</v>
      </c>
      <c r="C663" s="54" t="s">
        <v>659</v>
      </c>
      <c r="D663" s="41" t="s">
        <v>894</v>
      </c>
      <c r="E663" s="41" t="str">
        <f>VLOOKUP(A663,'[1]Acordo início'!$A$3:$F$855,6,FALSE)</f>
        <v>S</v>
      </c>
      <c r="F663" s="44">
        <v>333572.69768551411</v>
      </c>
      <c r="G663" s="45">
        <v>687756.94</v>
      </c>
      <c r="H663" s="46">
        <v>0</v>
      </c>
      <c r="I663" s="46">
        <v>0</v>
      </c>
      <c r="J663" s="46">
        <v>0</v>
      </c>
      <c r="K663" s="47">
        <v>0</v>
      </c>
      <c r="L663" s="47">
        <v>0</v>
      </c>
      <c r="M663" s="47">
        <v>0</v>
      </c>
      <c r="N663" s="48">
        <v>333572.69768551411</v>
      </c>
      <c r="O663" s="48">
        <v>147193.38</v>
      </c>
      <c r="P663" s="48">
        <v>90031.62999999999</v>
      </c>
      <c r="Q663" s="48">
        <v>687756.94</v>
      </c>
      <c r="R663" s="49">
        <v>0</v>
      </c>
      <c r="S663" s="49">
        <v>15285.04</v>
      </c>
      <c r="T663" s="91">
        <v>0</v>
      </c>
      <c r="U663" s="91">
        <v>15285.04228061178</v>
      </c>
      <c r="V663" s="50">
        <f t="shared" si="40"/>
        <v>30570.082280611779</v>
      </c>
      <c r="W663" s="47">
        <v>20990.83773141454</v>
      </c>
      <c r="X663" s="47">
        <v>1465.0819008731301</v>
      </c>
      <c r="Y663" s="47">
        <v>469.3118532457371</v>
      </c>
      <c r="Z663" s="47">
        <v>20990.837730902425</v>
      </c>
      <c r="AA663" s="47">
        <v>1465.0819008731301</v>
      </c>
      <c r="AB663" s="47">
        <v>469.3118532457371</v>
      </c>
      <c r="AC663" s="50">
        <f t="shared" si="41"/>
        <v>45850.462970554698</v>
      </c>
      <c r="AD663" s="51">
        <f t="shared" si="42"/>
        <v>303002.61540490232</v>
      </c>
      <c r="AE663" s="51">
        <f t="shared" si="43"/>
        <v>641906.47702944523</v>
      </c>
    </row>
    <row r="664" spans="1:31" x14ac:dyDescent="0.25">
      <c r="A664" s="53">
        <v>661</v>
      </c>
      <c r="B664" s="42">
        <v>18307504000114</v>
      </c>
      <c r="C664" s="54" t="s">
        <v>660</v>
      </c>
      <c r="D664" s="41" t="s">
        <v>892</v>
      </c>
      <c r="E664" s="41" t="str">
        <f>VLOOKUP(A664,'[1]Acordo início'!$A$3:$F$855,6,FALSE)</f>
        <v>S</v>
      </c>
      <c r="F664" s="44">
        <v>225057.0025187321</v>
      </c>
      <c r="G664" s="45">
        <v>426915.04</v>
      </c>
      <c r="H664" s="46">
        <v>0</v>
      </c>
      <c r="I664" s="46">
        <v>0</v>
      </c>
      <c r="J664" s="46">
        <v>0</v>
      </c>
      <c r="K664" s="47">
        <v>0</v>
      </c>
      <c r="L664" s="47">
        <v>0</v>
      </c>
      <c r="M664" s="47">
        <v>0</v>
      </c>
      <c r="N664" s="48">
        <v>225057.0025187321</v>
      </c>
      <c r="O664" s="48">
        <v>98913.09</v>
      </c>
      <c r="P664" s="48">
        <v>20573.84</v>
      </c>
      <c r="Q664" s="48">
        <v>426915.04</v>
      </c>
      <c r="R664" s="49">
        <v>0</v>
      </c>
      <c r="S664" s="49">
        <v>10312.61</v>
      </c>
      <c r="T664" s="91">
        <v>0</v>
      </c>
      <c r="U664" s="91">
        <v>10312.611982080569</v>
      </c>
      <c r="V664" s="50">
        <f t="shared" si="40"/>
        <v>20625.221982080569</v>
      </c>
      <c r="W664" s="47">
        <v>13029.754893057934</v>
      </c>
      <c r="X664" s="47">
        <v>909.42811863401823</v>
      </c>
      <c r="Y664" s="47">
        <v>291.31845495842668</v>
      </c>
      <c r="Z664" s="47">
        <v>13029.754892740048</v>
      </c>
      <c r="AA664" s="47">
        <v>909.42811863401823</v>
      </c>
      <c r="AB664" s="47">
        <v>291.31845495842668</v>
      </c>
      <c r="AC664" s="50">
        <f t="shared" si="41"/>
        <v>28461.002932982872</v>
      </c>
      <c r="AD664" s="51">
        <f t="shared" si="42"/>
        <v>204431.78053665152</v>
      </c>
      <c r="AE664" s="51">
        <f t="shared" si="43"/>
        <v>398454.03706701711</v>
      </c>
    </row>
    <row r="665" spans="1:31" x14ac:dyDescent="0.25">
      <c r="A665" s="53">
        <v>662</v>
      </c>
      <c r="B665" s="42">
        <v>18094870000132</v>
      </c>
      <c r="C665" s="54" t="s">
        <v>1164</v>
      </c>
      <c r="D665" s="41" t="s">
        <v>894</v>
      </c>
      <c r="E665" s="41" t="str">
        <f>VLOOKUP(A665,'[1]Acordo início'!$A$3:$F$855,6,FALSE)</f>
        <v>S</v>
      </c>
      <c r="F665" s="44">
        <v>274225.43254311493</v>
      </c>
      <c r="G665" s="45">
        <v>417119.23</v>
      </c>
      <c r="H665" s="46">
        <v>0</v>
      </c>
      <c r="I665" s="46">
        <v>0</v>
      </c>
      <c r="J665" s="46">
        <v>0</v>
      </c>
      <c r="K665" s="47">
        <v>0</v>
      </c>
      <c r="L665" s="47">
        <v>0</v>
      </c>
      <c r="M665" s="47">
        <v>0</v>
      </c>
      <c r="N665" s="48">
        <v>274225.43254311493</v>
      </c>
      <c r="O665" s="48">
        <v>125219.81</v>
      </c>
      <c r="P665" s="48">
        <v>103287.29999999999</v>
      </c>
      <c r="Q665" s="48">
        <v>417119.23</v>
      </c>
      <c r="R665" s="49">
        <v>0</v>
      </c>
      <c r="S665" s="49">
        <v>12565.62</v>
      </c>
      <c r="T665" s="91">
        <v>0</v>
      </c>
      <c r="U665" s="91">
        <v>12565.618708975622</v>
      </c>
      <c r="V665" s="50">
        <f t="shared" si="40"/>
        <v>25131.238708975623</v>
      </c>
      <c r="W665" s="47">
        <v>12730.77969622475</v>
      </c>
      <c r="X665" s="47">
        <v>888.56076901724987</v>
      </c>
      <c r="Y665" s="47">
        <v>284.63398597745311</v>
      </c>
      <c r="Z665" s="47">
        <v>12730.779695914158</v>
      </c>
      <c r="AA665" s="47">
        <v>888.56076901724987</v>
      </c>
      <c r="AB665" s="47">
        <v>284.63398597745311</v>
      </c>
      <c r="AC665" s="50">
        <f t="shared" si="41"/>
        <v>27807.948902128312</v>
      </c>
      <c r="AD665" s="51">
        <f t="shared" si="42"/>
        <v>249094.19383413933</v>
      </c>
      <c r="AE665" s="51">
        <f t="shared" si="43"/>
        <v>389311.28109787166</v>
      </c>
    </row>
    <row r="666" spans="1:31" x14ac:dyDescent="0.25">
      <c r="A666" s="53">
        <v>663</v>
      </c>
      <c r="B666" s="42">
        <v>19243518000184</v>
      </c>
      <c r="C666" s="54" t="s">
        <v>662</v>
      </c>
      <c r="D666" s="41" t="s">
        <v>894</v>
      </c>
      <c r="E666" s="41" t="str">
        <f>VLOOKUP(A666,'[1]Acordo início'!$A$3:$F$855,6,FALSE)</f>
        <v>S</v>
      </c>
      <c r="F666" s="44">
        <v>279034.53235860943</v>
      </c>
      <c r="G666" s="45">
        <v>1058175.22</v>
      </c>
      <c r="H666" s="46">
        <v>0</v>
      </c>
      <c r="I666" s="46">
        <v>0</v>
      </c>
      <c r="J666" s="46">
        <v>0</v>
      </c>
      <c r="K666" s="47">
        <v>0</v>
      </c>
      <c r="L666" s="47">
        <v>0</v>
      </c>
      <c r="M666" s="47">
        <v>0</v>
      </c>
      <c r="N666" s="48">
        <v>279034.53235860943</v>
      </c>
      <c r="O666" s="48">
        <v>128001.59</v>
      </c>
      <c r="P666" s="48">
        <v>91814.99</v>
      </c>
      <c r="Q666" s="48">
        <v>1058175.22</v>
      </c>
      <c r="R666" s="49">
        <v>0</v>
      </c>
      <c r="S666" s="49">
        <v>12785.98</v>
      </c>
      <c r="T666" s="91">
        <v>0</v>
      </c>
      <c r="U666" s="91">
        <v>12785.98234941006</v>
      </c>
      <c r="V666" s="50">
        <f t="shared" si="40"/>
        <v>25571.96234941006</v>
      </c>
      <c r="W666" s="47">
        <v>32296.2706463955</v>
      </c>
      <c r="X666" s="47">
        <v>2254.1587999092017</v>
      </c>
      <c r="Y666" s="47">
        <v>722.07802394194221</v>
      </c>
      <c r="Z666" s="47">
        <v>32296.270645607565</v>
      </c>
      <c r="AA666" s="47">
        <v>2254.1587999092017</v>
      </c>
      <c r="AB666" s="47">
        <v>722.07802394194221</v>
      </c>
      <c r="AC666" s="50">
        <f t="shared" si="41"/>
        <v>70545.014939705346</v>
      </c>
      <c r="AD666" s="51">
        <f t="shared" si="42"/>
        <v>253462.57000919938</v>
      </c>
      <c r="AE666" s="51">
        <f t="shared" si="43"/>
        <v>987630.2050602946</v>
      </c>
    </row>
    <row r="667" spans="1:31" x14ac:dyDescent="0.25">
      <c r="A667" s="53">
        <v>664</v>
      </c>
      <c r="B667" s="42">
        <v>18008854000180</v>
      </c>
      <c r="C667" s="54" t="s">
        <v>663</v>
      </c>
      <c r="D667" s="41" t="s">
        <v>892</v>
      </c>
      <c r="E667" s="41" t="str">
        <f>VLOOKUP(A667,'[1]Acordo início'!$A$3:$F$855,6,FALSE)</f>
        <v>S</v>
      </c>
      <c r="F667" s="44">
        <v>213069.7446608422</v>
      </c>
      <c r="G667" s="45">
        <v>275991.23</v>
      </c>
      <c r="H667" s="46">
        <v>0</v>
      </c>
      <c r="I667" s="46">
        <v>0</v>
      </c>
      <c r="J667" s="46">
        <v>0</v>
      </c>
      <c r="K667" s="47">
        <v>0</v>
      </c>
      <c r="L667" s="47">
        <v>0</v>
      </c>
      <c r="M667" s="47">
        <v>0</v>
      </c>
      <c r="N667" s="48">
        <v>213069.7446608422</v>
      </c>
      <c r="O667" s="48">
        <v>97370.51999999999</v>
      </c>
      <c r="P667" s="48">
        <v>18283.980000000003</v>
      </c>
      <c r="Q667" s="48">
        <v>275991.23</v>
      </c>
      <c r="R667" s="49">
        <v>0</v>
      </c>
      <c r="S667" s="49">
        <v>9763.33</v>
      </c>
      <c r="T667" s="91">
        <v>0</v>
      </c>
      <c r="U667" s="91">
        <v>9763.3291886812585</v>
      </c>
      <c r="V667" s="50">
        <f t="shared" si="40"/>
        <v>19526.65918868126</v>
      </c>
      <c r="W667" s="47">
        <v>8423.451399044412</v>
      </c>
      <c r="X667" s="47">
        <v>587.92537703986011</v>
      </c>
      <c r="Y667" s="47">
        <v>188.33100600337633</v>
      </c>
      <c r="Z667" s="47">
        <v>8423.4513988389044</v>
      </c>
      <c r="AA667" s="47">
        <v>587.92537703986011</v>
      </c>
      <c r="AB667" s="47">
        <v>188.33100600337633</v>
      </c>
      <c r="AC667" s="50">
        <f t="shared" si="41"/>
        <v>18399.415563969789</v>
      </c>
      <c r="AD667" s="51">
        <f t="shared" si="42"/>
        <v>193543.08547216095</v>
      </c>
      <c r="AE667" s="51">
        <f t="shared" si="43"/>
        <v>257591.8144360302</v>
      </c>
    </row>
    <row r="668" spans="1:31" x14ac:dyDescent="0.25">
      <c r="A668" s="53">
        <v>665</v>
      </c>
      <c r="B668" s="42">
        <v>18303230000195</v>
      </c>
      <c r="C668" s="54" t="s">
        <v>664</v>
      </c>
      <c r="D668" s="41" t="s">
        <v>892</v>
      </c>
      <c r="E668" s="41" t="str">
        <f>VLOOKUP(A668,'[1]Acordo início'!$A$3:$F$855,6,FALSE)</f>
        <v>S</v>
      </c>
      <c r="F668" s="44">
        <v>203424.92926633844</v>
      </c>
      <c r="G668" s="45">
        <v>407266.47</v>
      </c>
      <c r="H668" s="46">
        <v>0</v>
      </c>
      <c r="I668" s="46">
        <v>0</v>
      </c>
      <c r="J668" s="46">
        <v>0</v>
      </c>
      <c r="K668" s="47">
        <v>0</v>
      </c>
      <c r="L668" s="47">
        <v>0</v>
      </c>
      <c r="M668" s="47">
        <v>0</v>
      </c>
      <c r="N668" s="48">
        <v>203424.92926633844</v>
      </c>
      <c r="O668" s="48">
        <v>93359.3</v>
      </c>
      <c r="P668" s="48">
        <v>17233.5</v>
      </c>
      <c r="Q668" s="48">
        <v>407266.47</v>
      </c>
      <c r="R668" s="49">
        <v>0</v>
      </c>
      <c r="S668" s="49">
        <v>9321.3799999999992</v>
      </c>
      <c r="T668" s="91">
        <v>0</v>
      </c>
      <c r="U668" s="91">
        <v>9321.3823143819973</v>
      </c>
      <c r="V668" s="50">
        <f t="shared" si="40"/>
        <v>18642.762314381995</v>
      </c>
      <c r="W668" s="47">
        <v>12430.066363251508</v>
      </c>
      <c r="X668" s="47">
        <v>867.57210400408633</v>
      </c>
      <c r="Y668" s="47">
        <v>277.91065585603712</v>
      </c>
      <c r="Z668" s="47">
        <v>12430.066362948251</v>
      </c>
      <c r="AA668" s="47">
        <v>867.57210400408633</v>
      </c>
      <c r="AB668" s="47">
        <v>277.91065585603712</v>
      </c>
      <c r="AC668" s="50">
        <f t="shared" si="41"/>
        <v>27151.09824592001</v>
      </c>
      <c r="AD668" s="51">
        <f t="shared" si="42"/>
        <v>184782.16695195646</v>
      </c>
      <c r="AE668" s="51">
        <f t="shared" si="43"/>
        <v>380115.37175407994</v>
      </c>
    </row>
    <row r="669" spans="1:31" x14ac:dyDescent="0.25">
      <c r="A669" s="53">
        <v>666</v>
      </c>
      <c r="B669" s="42">
        <v>18301069000110</v>
      </c>
      <c r="C669" s="54" t="s">
        <v>665</v>
      </c>
      <c r="D669" s="41" t="s">
        <v>892</v>
      </c>
      <c r="E669" s="41" t="str">
        <f>VLOOKUP(A669,'[1]Acordo início'!$A$3:$F$855,6,FALSE)</f>
        <v>S</v>
      </c>
      <c r="F669" s="44">
        <v>249078.90322912449</v>
      </c>
      <c r="G669" s="45">
        <v>144431.24</v>
      </c>
      <c r="H669" s="46">
        <v>0</v>
      </c>
      <c r="I669" s="46">
        <v>0</v>
      </c>
      <c r="J669" s="46">
        <v>0</v>
      </c>
      <c r="K669" s="47">
        <v>0</v>
      </c>
      <c r="L669" s="47">
        <v>0</v>
      </c>
      <c r="M669" s="47">
        <v>0</v>
      </c>
      <c r="N669" s="48">
        <v>249078.90322912449</v>
      </c>
      <c r="O669" s="48">
        <v>109254.29</v>
      </c>
      <c r="P669" s="48">
        <v>17769.13</v>
      </c>
      <c r="Q669" s="48">
        <v>144431.24</v>
      </c>
      <c r="R669" s="49">
        <v>0</v>
      </c>
      <c r="S669" s="49">
        <v>11413.35</v>
      </c>
      <c r="T669" s="91">
        <v>0</v>
      </c>
      <c r="U669" s="91">
        <v>11413.348854632328</v>
      </c>
      <c r="V669" s="50">
        <f t="shared" si="40"/>
        <v>22826.698854632326</v>
      </c>
      <c r="W669" s="47">
        <v>4408.1454535514395</v>
      </c>
      <c r="X669" s="47">
        <v>307.67205211390933</v>
      </c>
      <c r="Y669" s="47">
        <v>98.557043728029598</v>
      </c>
      <c r="Z669" s="47">
        <v>4408.1454534438935</v>
      </c>
      <c r="AA669" s="47">
        <v>307.67205211390933</v>
      </c>
      <c r="AB669" s="47">
        <v>98.557043728029598</v>
      </c>
      <c r="AC669" s="50">
        <f t="shared" si="41"/>
        <v>9628.7490986792091</v>
      </c>
      <c r="AD669" s="51">
        <f t="shared" si="42"/>
        <v>226252.20437449217</v>
      </c>
      <c r="AE669" s="51">
        <f t="shared" si="43"/>
        <v>134802.49090132079</v>
      </c>
    </row>
    <row r="670" spans="1:31" x14ac:dyDescent="0.25">
      <c r="A670" s="53">
        <v>667</v>
      </c>
      <c r="B670" s="42">
        <v>18468058000120</v>
      </c>
      <c r="C670" s="54" t="s">
        <v>666</v>
      </c>
      <c r="D670" s="41" t="s">
        <v>892</v>
      </c>
      <c r="E670" s="41" t="str">
        <f>VLOOKUP(A670,'[1]Acordo início'!$A$3:$F$855,6,FALSE)</f>
        <v>S</v>
      </c>
      <c r="F670" s="44">
        <v>1733871.3661438602</v>
      </c>
      <c r="G670" s="45">
        <v>1676735.03</v>
      </c>
      <c r="H670" s="46">
        <v>0</v>
      </c>
      <c r="I670" s="46">
        <v>0</v>
      </c>
      <c r="J670" s="46">
        <v>0</v>
      </c>
      <c r="K670" s="47">
        <v>0</v>
      </c>
      <c r="L670" s="47">
        <v>0</v>
      </c>
      <c r="M670" s="47">
        <v>0</v>
      </c>
      <c r="N670" s="48">
        <v>1733871.3661438602</v>
      </c>
      <c r="O670" s="48">
        <v>733085.73</v>
      </c>
      <c r="P670" s="48">
        <v>236117.54999999996</v>
      </c>
      <c r="Q670" s="48">
        <v>1676735.03</v>
      </c>
      <c r="R670" s="49">
        <v>0</v>
      </c>
      <c r="S670" s="49">
        <v>79449.84</v>
      </c>
      <c r="T670" s="91">
        <v>0</v>
      </c>
      <c r="U670" s="91">
        <v>79449.839044192006</v>
      </c>
      <c r="V670" s="50">
        <f t="shared" si="40"/>
        <v>158899.67904419202</v>
      </c>
      <c r="W670" s="47">
        <v>51175.161750973151</v>
      </c>
      <c r="X670" s="47">
        <v>3571.8347316552354</v>
      </c>
      <c r="Y670" s="47">
        <v>1144.171104974813</v>
      </c>
      <c r="Z670" s="47">
        <v>51175.161749724633</v>
      </c>
      <c r="AA670" s="47">
        <v>3571.8347316552354</v>
      </c>
      <c r="AB670" s="47">
        <v>1144.171104974813</v>
      </c>
      <c r="AC670" s="50">
        <f t="shared" si="41"/>
        <v>111782.33517395788</v>
      </c>
      <c r="AD670" s="51">
        <f t="shared" si="42"/>
        <v>1574971.6870996682</v>
      </c>
      <c r="AE670" s="51">
        <f t="shared" si="43"/>
        <v>1564952.694826042</v>
      </c>
    </row>
    <row r="671" spans="1:31" x14ac:dyDescent="0.25">
      <c r="A671" s="53">
        <v>668</v>
      </c>
      <c r="B671" s="42">
        <v>18398966000194</v>
      </c>
      <c r="C671" s="54" t="s">
        <v>1165</v>
      </c>
      <c r="D671" s="41" t="s">
        <v>892</v>
      </c>
      <c r="E671" s="41" t="str">
        <f>VLOOKUP(A671,'[1]Acordo início'!$A$3:$F$855,6,FALSE)</f>
        <v>S</v>
      </c>
      <c r="F671" s="44">
        <v>476287.41529607488</v>
      </c>
      <c r="G671" s="45">
        <v>915338.65</v>
      </c>
      <c r="H671" s="46">
        <v>0</v>
      </c>
      <c r="I671" s="46">
        <v>0</v>
      </c>
      <c r="J671" s="46">
        <v>0</v>
      </c>
      <c r="K671" s="47">
        <v>0</v>
      </c>
      <c r="L671" s="47">
        <v>0</v>
      </c>
      <c r="M671" s="47">
        <v>0</v>
      </c>
      <c r="N671" s="48">
        <v>476287.41529607488</v>
      </c>
      <c r="O671" s="48">
        <v>175761.88999999998</v>
      </c>
      <c r="P671" s="48">
        <v>31409.289999999997</v>
      </c>
      <c r="Q671" s="48">
        <v>915338.65</v>
      </c>
      <c r="R671" s="49">
        <v>0</v>
      </c>
      <c r="S671" s="49">
        <v>21824.55</v>
      </c>
      <c r="T671" s="91">
        <v>0</v>
      </c>
      <c r="U671" s="91">
        <v>21824.547785344588</v>
      </c>
      <c r="V671" s="50">
        <f t="shared" si="40"/>
        <v>43649.097785344587</v>
      </c>
      <c r="W671" s="47">
        <v>27936.795559743157</v>
      </c>
      <c r="X671" s="47">
        <v>1949.8837572222201</v>
      </c>
      <c r="Y671" s="47">
        <v>624.60914927032809</v>
      </c>
      <c r="Z671" s="47">
        <v>27936.795559061582</v>
      </c>
      <c r="AA671" s="47">
        <v>1949.8837572222201</v>
      </c>
      <c r="AB671" s="47">
        <v>624.60914927032809</v>
      </c>
      <c r="AC671" s="50">
        <f t="shared" si="41"/>
        <v>61022.57693178983</v>
      </c>
      <c r="AD671" s="51">
        <f t="shared" si="42"/>
        <v>432638.3175107303</v>
      </c>
      <c r="AE671" s="51">
        <f t="shared" si="43"/>
        <v>854316.07306821016</v>
      </c>
    </row>
    <row r="672" spans="1:31" x14ac:dyDescent="0.25">
      <c r="A672" s="53">
        <v>669</v>
      </c>
      <c r="B672" s="42">
        <v>18243261000106</v>
      </c>
      <c r="C672" s="54" t="s">
        <v>668</v>
      </c>
      <c r="D672" s="41" t="s">
        <v>892</v>
      </c>
      <c r="E672" s="41" t="str">
        <f>VLOOKUP(A672,'[1]Acordo início'!$A$3:$F$855,6,FALSE)</f>
        <v>S</v>
      </c>
      <c r="F672" s="44">
        <v>478602.16712034203</v>
      </c>
      <c r="G672" s="45">
        <v>1091435.42</v>
      </c>
      <c r="H672" s="46">
        <v>0</v>
      </c>
      <c r="I672" s="46">
        <v>0</v>
      </c>
      <c r="J672" s="46">
        <v>0</v>
      </c>
      <c r="K672" s="47">
        <v>0</v>
      </c>
      <c r="L672" s="47">
        <v>0</v>
      </c>
      <c r="M672" s="47">
        <v>0</v>
      </c>
      <c r="N672" s="48">
        <v>478602.16712034203</v>
      </c>
      <c r="O672" s="48">
        <v>199056.26</v>
      </c>
      <c r="P672" s="48">
        <v>94682.190000000017</v>
      </c>
      <c r="Q672" s="48">
        <v>1091435.42</v>
      </c>
      <c r="R672" s="49">
        <v>0</v>
      </c>
      <c r="S672" s="49">
        <v>21930.61</v>
      </c>
      <c r="T672" s="91">
        <v>0</v>
      </c>
      <c r="U672" s="91">
        <v>21930.614857825451</v>
      </c>
      <c r="V672" s="50">
        <f t="shared" si="40"/>
        <v>43861.224857825451</v>
      </c>
      <c r="W672" s="47">
        <v>33311.39565642349</v>
      </c>
      <c r="X672" s="47">
        <v>2325.010725799224</v>
      </c>
      <c r="Y672" s="47">
        <v>744.77412620466157</v>
      </c>
      <c r="Z672" s="47">
        <v>33311.395655610795</v>
      </c>
      <c r="AA672" s="47">
        <v>2325.010725799224</v>
      </c>
      <c r="AB672" s="47">
        <v>744.77412620466157</v>
      </c>
      <c r="AC672" s="50">
        <f t="shared" si="41"/>
        <v>72762.361016042065</v>
      </c>
      <c r="AD672" s="51">
        <f t="shared" si="42"/>
        <v>434740.94226251659</v>
      </c>
      <c r="AE672" s="51">
        <f t="shared" si="43"/>
        <v>1018673.0589839579</v>
      </c>
    </row>
    <row r="673" spans="1:31" x14ac:dyDescent="0.25">
      <c r="A673" s="53">
        <v>670</v>
      </c>
      <c r="B673" s="42">
        <v>18008912000175</v>
      </c>
      <c r="C673" s="54" t="s">
        <v>669</v>
      </c>
      <c r="D673" s="41" t="s">
        <v>892</v>
      </c>
      <c r="E673" s="41" t="str">
        <f>VLOOKUP(A673,'[1]Acordo início'!$A$3:$F$855,6,FALSE)</f>
        <v>S</v>
      </c>
      <c r="F673" s="44">
        <v>221161.9054913829</v>
      </c>
      <c r="G673" s="45">
        <v>362672.76</v>
      </c>
      <c r="H673" s="46">
        <v>0</v>
      </c>
      <c r="I673" s="46">
        <v>0</v>
      </c>
      <c r="J673" s="46">
        <v>0</v>
      </c>
      <c r="K673" s="47">
        <v>0</v>
      </c>
      <c r="L673" s="47">
        <v>0</v>
      </c>
      <c r="M673" s="47">
        <v>0</v>
      </c>
      <c r="N673" s="48">
        <v>221161.9054913829</v>
      </c>
      <c r="O673" s="48">
        <v>91008.290000000008</v>
      </c>
      <c r="P673" s="48">
        <v>22227.920000000006</v>
      </c>
      <c r="Q673" s="48">
        <v>362672.76</v>
      </c>
      <c r="R673" s="49">
        <v>0</v>
      </c>
      <c r="S673" s="49">
        <v>10134.129999999999</v>
      </c>
      <c r="T673" s="91">
        <v>0</v>
      </c>
      <c r="U673" s="91">
        <v>10134.129980516258</v>
      </c>
      <c r="V673" s="50">
        <f t="shared" si="40"/>
        <v>20268.259980516257</v>
      </c>
      <c r="W673" s="47">
        <v>11069.034075924092</v>
      </c>
      <c r="X673" s="47">
        <v>772.57714495663799</v>
      </c>
      <c r="Y673" s="47">
        <v>247.48078005660801</v>
      </c>
      <c r="Z673" s="47">
        <v>11069.034075654041</v>
      </c>
      <c r="AA673" s="47">
        <v>772.57714495663799</v>
      </c>
      <c r="AB673" s="47">
        <v>247.48078005660801</v>
      </c>
      <c r="AC673" s="50">
        <f t="shared" si="41"/>
        <v>24178.184001604626</v>
      </c>
      <c r="AD673" s="51">
        <f t="shared" si="42"/>
        <v>200893.64551086666</v>
      </c>
      <c r="AE673" s="51">
        <f t="shared" si="43"/>
        <v>338494.57599839539</v>
      </c>
    </row>
    <row r="674" spans="1:31" x14ac:dyDescent="0.25">
      <c r="A674" s="53">
        <v>671</v>
      </c>
      <c r="B674" s="42">
        <v>18303271000181</v>
      </c>
      <c r="C674" s="54" t="s">
        <v>670</v>
      </c>
      <c r="D674" s="41" t="s">
        <v>892</v>
      </c>
      <c r="E674" s="41" t="str">
        <f>VLOOKUP(A674,'[1]Acordo início'!$A$3:$F$855,6,FALSE)</f>
        <v>S</v>
      </c>
      <c r="F674" s="44">
        <v>675735.44343409536</v>
      </c>
      <c r="G674" s="45">
        <v>1447159.98</v>
      </c>
      <c r="H674" s="46">
        <v>103303.09</v>
      </c>
      <c r="I674" s="46">
        <v>254084.06</v>
      </c>
      <c r="J674" s="55">
        <v>199703.81</v>
      </c>
      <c r="K674" s="47">
        <v>0</v>
      </c>
      <c r="L674" s="47">
        <v>0</v>
      </c>
      <c r="M674" s="47">
        <v>0</v>
      </c>
      <c r="N674" s="48">
        <v>572432.3634340954</v>
      </c>
      <c r="O674" s="48">
        <v>0</v>
      </c>
      <c r="P674" s="48">
        <v>0</v>
      </c>
      <c r="Q674" s="48">
        <v>1447159.98</v>
      </c>
      <c r="R674" s="49">
        <v>0</v>
      </c>
      <c r="S674" s="49">
        <v>26230.12</v>
      </c>
      <c r="T674" s="91">
        <v>0</v>
      </c>
      <c r="U674" s="91">
        <v>26230.122964468996</v>
      </c>
      <c r="V674" s="50">
        <f t="shared" si="40"/>
        <v>52460.242964468998</v>
      </c>
      <c r="W674" s="47">
        <v>44168.365851301067</v>
      </c>
      <c r="X674" s="47">
        <v>3082.7866056550806</v>
      </c>
      <c r="Y674" s="47">
        <v>987.51359510952477</v>
      </c>
      <c r="Z674" s="47">
        <v>44168.36585022349</v>
      </c>
      <c r="AA674" s="47">
        <v>3082.7866056550806</v>
      </c>
      <c r="AB674" s="47">
        <v>987.51359510952477</v>
      </c>
      <c r="AC674" s="50">
        <f t="shared" si="41"/>
        <v>96477.332103053777</v>
      </c>
      <c r="AD674" s="51">
        <f t="shared" si="42"/>
        <v>519972.12046962639</v>
      </c>
      <c r="AE674" s="51">
        <f t="shared" si="43"/>
        <v>1350682.6478969462</v>
      </c>
    </row>
    <row r="675" spans="1:31" x14ac:dyDescent="0.25">
      <c r="A675" s="53">
        <v>672</v>
      </c>
      <c r="B675" s="42">
        <v>24996969000122</v>
      </c>
      <c r="C675" s="54" t="s">
        <v>671</v>
      </c>
      <c r="D675" s="41" t="s">
        <v>894</v>
      </c>
      <c r="E675" s="41" t="str">
        <f>VLOOKUP(A675,'[1]Acordo início'!$A$3:$F$855,6,FALSE)</f>
        <v>S</v>
      </c>
      <c r="F675" s="44">
        <v>19009785.939347174</v>
      </c>
      <c r="G675" s="45">
        <v>18645468.93</v>
      </c>
      <c r="H675" s="46">
        <v>0</v>
      </c>
      <c r="I675" s="46">
        <v>0</v>
      </c>
      <c r="J675" s="46">
        <v>0</v>
      </c>
      <c r="K675" s="47">
        <v>0</v>
      </c>
      <c r="L675" s="47">
        <v>0</v>
      </c>
      <c r="M675" s="47">
        <v>0</v>
      </c>
      <c r="N675" s="48">
        <v>19009785.939347174</v>
      </c>
      <c r="O675" s="48">
        <v>7707753.6000000006</v>
      </c>
      <c r="P675" s="48">
        <v>5523454.1100000003</v>
      </c>
      <c r="Q675" s="48">
        <v>18645468.93</v>
      </c>
      <c r="R675" s="49">
        <v>100</v>
      </c>
      <c r="S675" s="49">
        <v>870970.64</v>
      </c>
      <c r="T675" s="91">
        <v>0</v>
      </c>
      <c r="U675" s="91">
        <v>871070.63570964162</v>
      </c>
      <c r="V675" s="50">
        <f t="shared" si="40"/>
        <v>1742141.2757096416</v>
      </c>
      <c r="W675" s="47">
        <v>569073.15283350309</v>
      </c>
      <c r="X675" s="47">
        <v>39719.175916519729</v>
      </c>
      <c r="Y675" s="47">
        <v>12723.302395358391</v>
      </c>
      <c r="Z675" s="47">
        <v>569073.15281961928</v>
      </c>
      <c r="AA675" s="47">
        <v>39719.175916519729</v>
      </c>
      <c r="AB675" s="47">
        <v>12723.302395358391</v>
      </c>
      <c r="AC675" s="50">
        <f t="shared" si="41"/>
        <v>1243031.2622768786</v>
      </c>
      <c r="AD675" s="51">
        <f t="shared" si="42"/>
        <v>17267644.663637534</v>
      </c>
      <c r="AE675" s="51">
        <f t="shared" si="43"/>
        <v>17402437.667723119</v>
      </c>
    </row>
    <row r="676" spans="1:31" x14ac:dyDescent="0.25">
      <c r="A676" s="53">
        <v>673</v>
      </c>
      <c r="B676" s="42">
        <v>17744558000184</v>
      </c>
      <c r="C676" s="54" t="s">
        <v>1166</v>
      </c>
      <c r="D676" s="41" t="s">
        <v>892</v>
      </c>
      <c r="E676" s="41" t="str">
        <f>VLOOKUP(A676,'[1]Acordo início'!$A$3:$F$855,6,FALSE)</f>
        <v>S</v>
      </c>
      <c r="F676" s="44">
        <v>174800.51762248986</v>
      </c>
      <c r="G676" s="45">
        <v>231682.28</v>
      </c>
      <c r="H676" s="46">
        <v>0</v>
      </c>
      <c r="I676" s="46">
        <v>0</v>
      </c>
      <c r="J676" s="46">
        <v>0</v>
      </c>
      <c r="K676" s="47">
        <v>0</v>
      </c>
      <c r="L676" s="47">
        <v>0</v>
      </c>
      <c r="M676" s="47">
        <v>0</v>
      </c>
      <c r="N676" s="48">
        <v>174800.51762248986</v>
      </c>
      <c r="O676" s="48">
        <v>76390.87</v>
      </c>
      <c r="P676" s="48">
        <v>19999.96</v>
      </c>
      <c r="Q676" s="48">
        <v>231682.28</v>
      </c>
      <c r="R676" s="49">
        <v>0</v>
      </c>
      <c r="S676" s="49">
        <v>8009.75</v>
      </c>
      <c r="T676" s="91">
        <v>0</v>
      </c>
      <c r="U676" s="91">
        <v>8009.7481630572029</v>
      </c>
      <c r="V676" s="50">
        <f t="shared" si="40"/>
        <v>16019.498163057204</v>
      </c>
      <c r="W676" s="47">
        <v>7071.1102432956613</v>
      </c>
      <c r="X676" s="47">
        <v>493.53702644401039</v>
      </c>
      <c r="Y676" s="47">
        <v>158.09544598687006</v>
      </c>
      <c r="Z676" s="47">
        <v>7071.1102431231466</v>
      </c>
      <c r="AA676" s="47">
        <v>493.53702644401039</v>
      </c>
      <c r="AB676" s="47">
        <v>158.09544598687006</v>
      </c>
      <c r="AC676" s="50">
        <f t="shared" si="41"/>
        <v>15445.485431280569</v>
      </c>
      <c r="AD676" s="51">
        <f t="shared" si="42"/>
        <v>158781.01945943266</v>
      </c>
      <c r="AE676" s="51">
        <f t="shared" si="43"/>
        <v>216236.79456871943</v>
      </c>
    </row>
    <row r="677" spans="1:31" x14ac:dyDescent="0.25">
      <c r="A677" s="53">
        <v>674</v>
      </c>
      <c r="B677" s="42">
        <v>18675942000135</v>
      </c>
      <c r="C677" s="54" t="s">
        <v>1167</v>
      </c>
      <c r="D677" s="41" t="s">
        <v>892</v>
      </c>
      <c r="E677" s="41" t="str">
        <f>VLOOKUP(A677,'[1]Acordo início'!$A$3:$F$855,6,FALSE)</f>
        <v>S</v>
      </c>
      <c r="F677" s="44">
        <v>341368.54702712147</v>
      </c>
      <c r="G677" s="45">
        <v>675796.94</v>
      </c>
      <c r="H677" s="46">
        <v>0</v>
      </c>
      <c r="I677" s="46">
        <v>0</v>
      </c>
      <c r="J677" s="46">
        <v>0</v>
      </c>
      <c r="K677" s="47">
        <v>0</v>
      </c>
      <c r="L677" s="47">
        <v>0</v>
      </c>
      <c r="M677" s="47">
        <v>0</v>
      </c>
      <c r="N677" s="48">
        <v>341368.54702712147</v>
      </c>
      <c r="O677" s="48">
        <v>144751.83000000002</v>
      </c>
      <c r="P677" s="48">
        <v>107408.26</v>
      </c>
      <c r="Q677" s="48">
        <v>675796.94</v>
      </c>
      <c r="R677" s="49">
        <v>0</v>
      </c>
      <c r="S677" s="49">
        <v>15642.27</v>
      </c>
      <c r="T677" s="91">
        <v>0</v>
      </c>
      <c r="U677" s="91">
        <v>15642.265421553879</v>
      </c>
      <c r="V677" s="50">
        <f t="shared" si="40"/>
        <v>31284.535421553879</v>
      </c>
      <c r="W677" s="47">
        <v>20625.809904524926</v>
      </c>
      <c r="X677" s="47">
        <v>1439.604324926237</v>
      </c>
      <c r="Y677" s="47">
        <v>461.15058364250223</v>
      </c>
      <c r="Z677" s="47">
        <v>20625.809904021717</v>
      </c>
      <c r="AA677" s="47">
        <v>1439.604324926237</v>
      </c>
      <c r="AB677" s="47">
        <v>461.15058364250223</v>
      </c>
      <c r="AC677" s="50">
        <f t="shared" si="41"/>
        <v>45053.129625684123</v>
      </c>
      <c r="AD677" s="51">
        <f t="shared" si="42"/>
        <v>310084.01160556759</v>
      </c>
      <c r="AE677" s="51">
        <f t="shared" si="43"/>
        <v>630743.81037431583</v>
      </c>
    </row>
    <row r="678" spans="1:31" x14ac:dyDescent="0.25">
      <c r="A678" s="53">
        <v>675</v>
      </c>
      <c r="B678" s="42">
        <v>18338293000187</v>
      </c>
      <c r="C678" s="54" t="s">
        <v>1168</v>
      </c>
      <c r="D678" s="41" t="s">
        <v>892</v>
      </c>
      <c r="E678" s="41" t="str">
        <f>VLOOKUP(A678,'[1]Acordo início'!$A$3:$F$855,6,FALSE)</f>
        <v>S</v>
      </c>
      <c r="F678" s="44">
        <v>311494.45244977751</v>
      </c>
      <c r="G678" s="45">
        <v>498162.47</v>
      </c>
      <c r="H678" s="46">
        <v>0</v>
      </c>
      <c r="I678" s="46">
        <v>0</v>
      </c>
      <c r="J678" s="46">
        <v>0</v>
      </c>
      <c r="K678" s="47">
        <v>0</v>
      </c>
      <c r="L678" s="47">
        <v>0</v>
      </c>
      <c r="M678" s="47">
        <v>0</v>
      </c>
      <c r="N678" s="48">
        <v>311494.45244977751</v>
      </c>
      <c r="O678" s="48">
        <v>126417.56</v>
      </c>
      <c r="P678" s="48">
        <v>137601.15999999997</v>
      </c>
      <c r="Q678" s="48">
        <v>498162.47</v>
      </c>
      <c r="R678" s="49">
        <v>0</v>
      </c>
      <c r="S678" s="49">
        <v>14273.37</v>
      </c>
      <c r="T678" s="91">
        <v>0</v>
      </c>
      <c r="U678" s="91">
        <v>14273.36802114314</v>
      </c>
      <c r="V678" s="50">
        <f t="shared" si="40"/>
        <v>28546.738021143141</v>
      </c>
      <c r="W678" s="47">
        <v>15204.277727378349</v>
      </c>
      <c r="X678" s="47">
        <v>1061.2016728085753</v>
      </c>
      <c r="Y678" s="47">
        <v>339.93630215243263</v>
      </c>
      <c r="Z678" s="47">
        <v>15204.277727007409</v>
      </c>
      <c r="AA678" s="47">
        <v>1061.2016728085753</v>
      </c>
      <c r="AB678" s="47">
        <v>339.93630215243263</v>
      </c>
      <c r="AC678" s="50">
        <f t="shared" si="41"/>
        <v>33210.83140430777</v>
      </c>
      <c r="AD678" s="51">
        <f t="shared" si="42"/>
        <v>282947.71442863438</v>
      </c>
      <c r="AE678" s="51">
        <f t="shared" si="43"/>
        <v>464951.63859569223</v>
      </c>
    </row>
    <row r="679" spans="1:31" x14ac:dyDescent="0.25">
      <c r="A679" s="53">
        <v>676</v>
      </c>
      <c r="B679" s="42">
        <v>18385120000110</v>
      </c>
      <c r="C679" s="54" t="s">
        <v>1169</v>
      </c>
      <c r="D679" s="41" t="s">
        <v>894</v>
      </c>
      <c r="E679" s="41" t="str">
        <f>VLOOKUP(A679,'[1]Acordo início'!$A$3:$F$855,6,FALSE)</f>
        <v>S</v>
      </c>
      <c r="F679" s="44">
        <v>493275.37622209208</v>
      </c>
      <c r="G679" s="45">
        <v>1885750.26</v>
      </c>
      <c r="H679" s="46">
        <v>0</v>
      </c>
      <c r="I679" s="46">
        <v>0</v>
      </c>
      <c r="J679" s="46">
        <v>0</v>
      </c>
      <c r="K679" s="47">
        <v>0</v>
      </c>
      <c r="L679" s="47">
        <v>0</v>
      </c>
      <c r="M679" s="47">
        <v>0</v>
      </c>
      <c r="N679" s="48">
        <v>493275.37622209208</v>
      </c>
      <c r="O679" s="48">
        <v>238706.2</v>
      </c>
      <c r="P679" s="48">
        <v>230142.47</v>
      </c>
      <c r="Q679" s="48">
        <v>1885750.26</v>
      </c>
      <c r="R679" s="49">
        <v>0</v>
      </c>
      <c r="S679" s="49">
        <v>22602.97</v>
      </c>
      <c r="T679" s="91">
        <v>0</v>
      </c>
      <c r="U679" s="91">
        <v>22602.973905998977</v>
      </c>
      <c r="V679" s="50">
        <f t="shared" si="40"/>
        <v>45205.943905998982</v>
      </c>
      <c r="W679" s="47">
        <v>57554.457439669954</v>
      </c>
      <c r="X679" s="47">
        <v>4017.0856917843935</v>
      </c>
      <c r="Y679" s="47">
        <v>1286.7990038882635</v>
      </c>
      <c r="Z679" s="47">
        <v>57554.457438265796</v>
      </c>
      <c r="AA679" s="47">
        <v>4017.0856917843935</v>
      </c>
      <c r="AB679" s="47">
        <v>1286.7990038882635</v>
      </c>
      <c r="AC679" s="50">
        <f t="shared" si="41"/>
        <v>125716.68426928108</v>
      </c>
      <c r="AD679" s="51">
        <f t="shared" si="42"/>
        <v>448069.43231609312</v>
      </c>
      <c r="AE679" s="51">
        <f t="shared" si="43"/>
        <v>1760033.5757307189</v>
      </c>
    </row>
    <row r="680" spans="1:31" x14ac:dyDescent="0.25">
      <c r="A680" s="53">
        <v>677</v>
      </c>
      <c r="B680" s="42">
        <v>18083055000178</v>
      </c>
      <c r="C680" s="54" t="s">
        <v>1170</v>
      </c>
      <c r="D680" s="41" t="s">
        <v>894</v>
      </c>
      <c r="E680" s="41" t="str">
        <f>VLOOKUP(A680,'[1]Acordo início'!$A$3:$F$855,6,FALSE)</f>
        <v>S</v>
      </c>
      <c r="F680" s="44">
        <v>276641.04199890536</v>
      </c>
      <c r="G680" s="45">
        <v>733945.32</v>
      </c>
      <c r="H680" s="46">
        <v>0</v>
      </c>
      <c r="I680" s="46">
        <v>0</v>
      </c>
      <c r="J680" s="46">
        <v>0</v>
      </c>
      <c r="K680" s="47">
        <v>0</v>
      </c>
      <c r="L680" s="47">
        <v>0</v>
      </c>
      <c r="M680" s="47">
        <v>0</v>
      </c>
      <c r="N680" s="48">
        <v>276641.04199890536</v>
      </c>
      <c r="O680" s="48">
        <v>111948.79999999999</v>
      </c>
      <c r="P680" s="48">
        <v>50100.280000000006</v>
      </c>
      <c r="Q680" s="48">
        <v>733945.32</v>
      </c>
      <c r="R680" s="49">
        <v>0</v>
      </c>
      <c r="S680" s="49">
        <v>12676.31</v>
      </c>
      <c r="T680" s="91">
        <v>0</v>
      </c>
      <c r="U680" s="91">
        <v>12676.307302260953</v>
      </c>
      <c r="V680" s="50">
        <f t="shared" si="40"/>
        <v>25352.617302260951</v>
      </c>
      <c r="W680" s="47">
        <v>22400.540385641056</v>
      </c>
      <c r="X680" s="47">
        <v>1563.473869347506</v>
      </c>
      <c r="Y680" s="47">
        <v>500.82989810158182</v>
      </c>
      <c r="Z680" s="47">
        <v>22400.540385094548</v>
      </c>
      <c r="AA680" s="47">
        <v>1563.473869347506</v>
      </c>
      <c r="AB680" s="47">
        <v>500.82989810158182</v>
      </c>
      <c r="AC680" s="50">
        <f t="shared" si="41"/>
        <v>48929.688305633783</v>
      </c>
      <c r="AD680" s="51">
        <f t="shared" si="42"/>
        <v>251288.42469664442</v>
      </c>
      <c r="AE680" s="51">
        <f t="shared" si="43"/>
        <v>685015.63169436622</v>
      </c>
    </row>
    <row r="681" spans="1:31" x14ac:dyDescent="0.25">
      <c r="A681" s="53">
        <v>678</v>
      </c>
      <c r="B681" s="42">
        <v>18188235000114</v>
      </c>
      <c r="C681" s="54" t="s">
        <v>677</v>
      </c>
      <c r="D681" s="41" t="s">
        <v>892</v>
      </c>
      <c r="E681" s="41" t="str">
        <f>VLOOKUP(A681,'[1]Acordo início'!$A$3:$F$855,6,FALSE)</f>
        <v>S</v>
      </c>
      <c r="F681" s="44">
        <v>329323.72401370975</v>
      </c>
      <c r="G681" s="45">
        <v>710651.8</v>
      </c>
      <c r="H681" s="46">
        <v>0</v>
      </c>
      <c r="I681" s="46">
        <v>0</v>
      </c>
      <c r="J681" s="46">
        <v>0</v>
      </c>
      <c r="K681" s="47">
        <v>0</v>
      </c>
      <c r="L681" s="47">
        <v>0</v>
      </c>
      <c r="M681" s="47">
        <v>0</v>
      </c>
      <c r="N681" s="48">
        <v>329323.72401370975</v>
      </c>
      <c r="O681" s="48">
        <v>123706.6</v>
      </c>
      <c r="P681" s="48">
        <v>66657.78</v>
      </c>
      <c r="Q681" s="48">
        <v>710651.8</v>
      </c>
      <c r="R681" s="49">
        <v>0</v>
      </c>
      <c r="S681" s="49">
        <v>15090.34</v>
      </c>
      <c r="T681" s="91">
        <v>0</v>
      </c>
      <c r="U681" s="91">
        <v>15090.344864805991</v>
      </c>
      <c r="V681" s="50">
        <f t="shared" si="40"/>
        <v>30180.684864805989</v>
      </c>
      <c r="W681" s="47">
        <v>21689.605281452008</v>
      </c>
      <c r="X681" s="47">
        <v>1513.8532602431865</v>
      </c>
      <c r="Y681" s="47">
        <v>484.93485496163714</v>
      </c>
      <c r="Z681" s="47">
        <v>21689.605280922846</v>
      </c>
      <c r="AA681" s="47">
        <v>1513.8532602431865</v>
      </c>
      <c r="AB681" s="47">
        <v>484.93485496163714</v>
      </c>
      <c r="AC681" s="50">
        <f t="shared" si="41"/>
        <v>47376.786792784507</v>
      </c>
      <c r="AD681" s="51">
        <f t="shared" si="42"/>
        <v>299143.03914890374</v>
      </c>
      <c r="AE681" s="51">
        <f t="shared" si="43"/>
        <v>663275.01320721558</v>
      </c>
    </row>
    <row r="682" spans="1:31" x14ac:dyDescent="0.25">
      <c r="A682" s="53">
        <v>679</v>
      </c>
      <c r="B682" s="42">
        <v>17744798000189</v>
      </c>
      <c r="C682" s="54" t="s">
        <v>678</v>
      </c>
      <c r="D682" s="41" t="s">
        <v>892</v>
      </c>
      <c r="E682" s="41" t="str">
        <f>VLOOKUP(A682,'[1]Acordo início'!$A$3:$F$855,6,FALSE)</f>
        <v>S</v>
      </c>
      <c r="F682" s="44">
        <v>237434.31432081127</v>
      </c>
      <c r="G682" s="45">
        <v>428965.33</v>
      </c>
      <c r="H682" s="46">
        <v>0</v>
      </c>
      <c r="I682" s="46">
        <v>0</v>
      </c>
      <c r="J682" s="46">
        <v>0</v>
      </c>
      <c r="K682" s="47">
        <v>0</v>
      </c>
      <c r="L682" s="47">
        <v>0</v>
      </c>
      <c r="M682" s="47">
        <v>0</v>
      </c>
      <c r="N682" s="48">
        <v>237434.31432081127</v>
      </c>
      <c r="O682" s="48">
        <v>111423.32</v>
      </c>
      <c r="P682" s="48">
        <v>44366.400000000001</v>
      </c>
      <c r="Q682" s="48">
        <v>428965.33</v>
      </c>
      <c r="R682" s="49">
        <v>0</v>
      </c>
      <c r="S682" s="49">
        <v>10879.77</v>
      </c>
      <c r="T682" s="91">
        <v>0</v>
      </c>
      <c r="U682" s="91">
        <v>10879.767913989173</v>
      </c>
      <c r="V682" s="50">
        <f t="shared" si="40"/>
        <v>21759.537913989174</v>
      </c>
      <c r="W682" s="47">
        <v>13092.331100541458</v>
      </c>
      <c r="X682" s="47">
        <v>913.79570368147847</v>
      </c>
      <c r="Y682" s="47">
        <v>292.71752993956625</v>
      </c>
      <c r="Z682" s="47">
        <v>13092.331100222043</v>
      </c>
      <c r="AA682" s="47">
        <v>913.79570368147847</v>
      </c>
      <c r="AB682" s="47">
        <v>292.71752993956625</v>
      </c>
      <c r="AC682" s="50">
        <f t="shared" si="41"/>
        <v>28597.68866800559</v>
      </c>
      <c r="AD682" s="51">
        <f t="shared" si="42"/>
        <v>215674.77640682209</v>
      </c>
      <c r="AE682" s="51">
        <f t="shared" si="43"/>
        <v>400367.64133199444</v>
      </c>
    </row>
    <row r="683" spans="1:31" x14ac:dyDescent="0.25">
      <c r="A683" s="53">
        <v>680</v>
      </c>
      <c r="B683" s="42">
        <v>18017384000110</v>
      </c>
      <c r="C683" s="54" t="s">
        <v>679</v>
      </c>
      <c r="D683" s="41" t="s">
        <v>892</v>
      </c>
      <c r="E683" s="41" t="str">
        <f>VLOOKUP(A683,'[1]Acordo início'!$A$3:$F$855,6,FALSE)</f>
        <v>S</v>
      </c>
      <c r="F683" s="44">
        <v>998800.84328597796</v>
      </c>
      <c r="G683" s="45">
        <v>3244918.82</v>
      </c>
      <c r="H683" s="46">
        <v>0</v>
      </c>
      <c r="I683" s="46">
        <v>0</v>
      </c>
      <c r="J683" s="46">
        <v>0</v>
      </c>
      <c r="K683" s="47">
        <v>0</v>
      </c>
      <c r="L683" s="47">
        <v>0</v>
      </c>
      <c r="M683" s="47">
        <v>0</v>
      </c>
      <c r="N683" s="48">
        <v>998800.84328597796</v>
      </c>
      <c r="O683" s="48">
        <v>391094.14</v>
      </c>
      <c r="P683" s="48">
        <v>603870.59000000008</v>
      </c>
      <c r="Q683" s="48">
        <v>3244918.82</v>
      </c>
      <c r="R683" s="49">
        <v>0</v>
      </c>
      <c r="S683" s="49">
        <v>45767.27</v>
      </c>
      <c r="T683" s="91">
        <v>0</v>
      </c>
      <c r="U683" s="91">
        <v>45767.274196793034</v>
      </c>
      <c r="V683" s="50">
        <f t="shared" si="40"/>
        <v>91534.544196793024</v>
      </c>
      <c r="W683" s="47">
        <v>99037.261529063704</v>
      </c>
      <c r="X683" s="47">
        <v>6912.4301390372411</v>
      </c>
      <c r="Y683" s="47">
        <v>2214.2689750313007</v>
      </c>
      <c r="Z683" s="47">
        <v>99037.26152664749</v>
      </c>
      <c r="AA683" s="47">
        <v>6912.4301390372411</v>
      </c>
      <c r="AB683" s="47">
        <v>2214.2689750313007</v>
      </c>
      <c r="AC683" s="50">
        <f t="shared" si="41"/>
        <v>216327.92128384826</v>
      </c>
      <c r="AD683" s="51">
        <f t="shared" si="42"/>
        <v>907266.29908918496</v>
      </c>
      <c r="AE683" s="51">
        <f t="shared" si="43"/>
        <v>3028590.8987161517</v>
      </c>
    </row>
    <row r="684" spans="1:31" x14ac:dyDescent="0.25">
      <c r="A684" s="53">
        <v>681</v>
      </c>
      <c r="B684" s="42">
        <v>18140806000140</v>
      </c>
      <c r="C684" s="54" t="s">
        <v>680</v>
      </c>
      <c r="D684" s="41" t="s">
        <v>892</v>
      </c>
      <c r="E684" s="41" t="str">
        <f>VLOOKUP(A684,'[1]Acordo início'!$A$3:$F$855,6,FALSE)</f>
        <v>S</v>
      </c>
      <c r="F684" s="44">
        <v>0</v>
      </c>
      <c r="G684" s="45">
        <v>1011132.56</v>
      </c>
      <c r="H684" s="46">
        <v>0</v>
      </c>
      <c r="I684" s="46">
        <v>0</v>
      </c>
      <c r="J684" s="46">
        <v>0</v>
      </c>
      <c r="K684" s="47">
        <v>0</v>
      </c>
      <c r="L684" s="47">
        <v>0</v>
      </c>
      <c r="M684" s="47">
        <v>0</v>
      </c>
      <c r="N684" s="48">
        <v>0</v>
      </c>
      <c r="O684" s="48">
        <v>0</v>
      </c>
      <c r="P684" s="48">
        <v>142750.85</v>
      </c>
      <c r="Q684" s="48">
        <v>1011132.56</v>
      </c>
      <c r="R684" s="49">
        <v>0</v>
      </c>
      <c r="S684" s="49">
        <v>0</v>
      </c>
      <c r="T684" s="91">
        <v>0</v>
      </c>
      <c r="U684" s="91">
        <v>0</v>
      </c>
      <c r="V684" s="50">
        <f t="shared" si="40"/>
        <v>0</v>
      </c>
      <c r="W684" s="47">
        <v>30860.494597432986</v>
      </c>
      <c r="X684" s="47">
        <v>2153.94700608003</v>
      </c>
      <c r="Y684" s="47">
        <v>689.97703173732896</v>
      </c>
      <c r="Z684" s="47">
        <v>30860.494596680081</v>
      </c>
      <c r="AA684" s="47">
        <v>2153.94700608003</v>
      </c>
      <c r="AB684" s="47">
        <v>689.97703173732896</v>
      </c>
      <c r="AC684" s="50">
        <f t="shared" si="41"/>
        <v>67408.837269747775</v>
      </c>
      <c r="AD684" s="51">
        <f t="shared" si="42"/>
        <v>0</v>
      </c>
      <c r="AE684" s="51">
        <f t="shared" si="43"/>
        <v>943723.72273025231</v>
      </c>
    </row>
    <row r="685" spans="1:31" x14ac:dyDescent="0.25">
      <c r="A685" s="53">
        <v>682</v>
      </c>
      <c r="B685" s="42">
        <v>20920625000189</v>
      </c>
      <c r="C685" s="54" t="s">
        <v>1171</v>
      </c>
      <c r="D685" s="41" t="s">
        <v>892</v>
      </c>
      <c r="E685" s="41" t="str">
        <f>VLOOKUP(A685,'[1]Acordo início'!$A$3:$F$855,6,FALSE)</f>
        <v>S</v>
      </c>
      <c r="F685" s="44">
        <v>262563.3578494137</v>
      </c>
      <c r="G685" s="45">
        <v>281230.84999999998</v>
      </c>
      <c r="H685" s="46">
        <v>0</v>
      </c>
      <c r="I685" s="46">
        <v>0</v>
      </c>
      <c r="J685" s="46">
        <v>0</v>
      </c>
      <c r="K685" s="47">
        <v>0</v>
      </c>
      <c r="L685" s="47">
        <v>0</v>
      </c>
      <c r="M685" s="47">
        <v>0</v>
      </c>
      <c r="N685" s="48">
        <v>262563.3578494137</v>
      </c>
      <c r="O685" s="48">
        <v>102417.41</v>
      </c>
      <c r="P685" s="48">
        <v>25094.52</v>
      </c>
      <c r="Q685" s="48">
        <v>281230.84999999998</v>
      </c>
      <c r="R685" s="49">
        <v>0</v>
      </c>
      <c r="S685" s="49">
        <v>12031.24</v>
      </c>
      <c r="T685" s="91">
        <v>0</v>
      </c>
      <c r="U685" s="91">
        <v>12031.23653078869</v>
      </c>
      <c r="V685" s="50">
        <f t="shared" si="40"/>
        <v>24062.476530788692</v>
      </c>
      <c r="W685" s="47">
        <v>8583.3683403261257</v>
      </c>
      <c r="X685" s="47">
        <v>599.08698094117528</v>
      </c>
      <c r="Y685" s="47">
        <v>191.90641909734688</v>
      </c>
      <c r="Z685" s="47">
        <v>8583.3683401167164</v>
      </c>
      <c r="AA685" s="47">
        <v>599.08698094117528</v>
      </c>
      <c r="AB685" s="47">
        <v>191.90641909734688</v>
      </c>
      <c r="AC685" s="50">
        <f t="shared" si="41"/>
        <v>18748.723480519886</v>
      </c>
      <c r="AD685" s="51">
        <f t="shared" si="42"/>
        <v>238500.881318625</v>
      </c>
      <c r="AE685" s="51">
        <f t="shared" si="43"/>
        <v>262482.12651948008</v>
      </c>
    </row>
    <row r="686" spans="1:31" x14ac:dyDescent="0.25">
      <c r="A686" s="53">
        <v>683</v>
      </c>
      <c r="B686" s="42">
        <v>18302315000159</v>
      </c>
      <c r="C686" s="54" t="s">
        <v>1172</v>
      </c>
      <c r="D686" s="41" t="s">
        <v>894</v>
      </c>
      <c r="E686" s="41" t="str">
        <f>VLOOKUP(A686,'[1]Acordo início'!$A$3:$F$855,6,FALSE)</f>
        <v>S</v>
      </c>
      <c r="F686" s="44">
        <v>292339.06628719904</v>
      </c>
      <c r="G686" s="45">
        <v>1021156.18</v>
      </c>
      <c r="H686" s="46">
        <v>0</v>
      </c>
      <c r="I686" s="46">
        <v>0</v>
      </c>
      <c r="J686" s="46">
        <v>0</v>
      </c>
      <c r="K686" s="47">
        <v>0</v>
      </c>
      <c r="L686" s="47">
        <v>0</v>
      </c>
      <c r="M686" s="47">
        <v>0</v>
      </c>
      <c r="N686" s="48">
        <v>292339.06628719904</v>
      </c>
      <c r="O686" s="48">
        <v>118331.01999999999</v>
      </c>
      <c r="P686" s="48">
        <v>28320.05</v>
      </c>
      <c r="Q686" s="48">
        <v>1021156.18</v>
      </c>
      <c r="R686" s="49">
        <v>0</v>
      </c>
      <c r="S686" s="49">
        <v>13395.63</v>
      </c>
      <c r="T686" s="91">
        <v>0</v>
      </c>
      <c r="U686" s="91">
        <v>13395.625659648987</v>
      </c>
      <c r="V686" s="50">
        <f t="shared" si="40"/>
        <v>26791.255659648989</v>
      </c>
      <c r="W686" s="47">
        <v>31166.422639411987</v>
      </c>
      <c r="X686" s="47">
        <v>2175.2996382621277</v>
      </c>
      <c r="Y686" s="47">
        <v>696.81695200054605</v>
      </c>
      <c r="Z686" s="47">
        <v>31166.42263865162</v>
      </c>
      <c r="AA686" s="47">
        <v>2175.2996382621277</v>
      </c>
      <c r="AB686" s="47">
        <v>696.81695200054605</v>
      </c>
      <c r="AC686" s="50">
        <f t="shared" si="41"/>
        <v>68077.078458588949</v>
      </c>
      <c r="AD686" s="51">
        <f t="shared" si="42"/>
        <v>265547.81062755006</v>
      </c>
      <c r="AE686" s="51">
        <f t="shared" si="43"/>
        <v>953079.10154141113</v>
      </c>
    </row>
    <row r="687" spans="1:31" x14ac:dyDescent="0.25">
      <c r="A687" s="53">
        <v>684</v>
      </c>
      <c r="B687" s="42">
        <v>18338855000192</v>
      </c>
      <c r="C687" s="54" t="s">
        <v>683</v>
      </c>
      <c r="D687" s="41" t="s">
        <v>894</v>
      </c>
      <c r="E687" s="41" t="str">
        <f>VLOOKUP(A687,'[1]Acordo início'!$A$3:$F$855,6,FALSE)</f>
        <v>S</v>
      </c>
      <c r="F687" s="44">
        <v>409763.26940268755</v>
      </c>
      <c r="G687" s="45">
        <v>892500.75</v>
      </c>
      <c r="H687" s="46">
        <v>0</v>
      </c>
      <c r="I687" s="46">
        <v>0</v>
      </c>
      <c r="J687" s="46">
        <v>0</v>
      </c>
      <c r="K687" s="47">
        <v>0</v>
      </c>
      <c r="L687" s="47">
        <v>0</v>
      </c>
      <c r="M687" s="47">
        <v>0</v>
      </c>
      <c r="N687" s="48">
        <v>409763.26940268755</v>
      </c>
      <c r="O687" s="48">
        <v>162098.47</v>
      </c>
      <c r="P687" s="48">
        <v>166085.51</v>
      </c>
      <c r="Q687" s="48">
        <v>892500.75</v>
      </c>
      <c r="R687" s="49">
        <v>0</v>
      </c>
      <c r="S687" s="49">
        <v>18776.259999999998</v>
      </c>
      <c r="T687" s="91">
        <v>0</v>
      </c>
      <c r="U687" s="91">
        <v>18776.26358907426</v>
      </c>
      <c r="V687" s="50">
        <f t="shared" si="40"/>
        <v>37552.523589074262</v>
      </c>
      <c r="W687" s="47">
        <v>27239.766296138539</v>
      </c>
      <c r="X687" s="47">
        <v>1901.2337237384334</v>
      </c>
      <c r="Y687" s="47">
        <v>609.0250120551076</v>
      </c>
      <c r="Z687" s="47">
        <v>27239.766295473972</v>
      </c>
      <c r="AA687" s="47">
        <v>1901.2337237384334</v>
      </c>
      <c r="AB687" s="47">
        <v>609.0250120551076</v>
      </c>
      <c r="AC687" s="50">
        <f t="shared" si="41"/>
        <v>59500.050063199596</v>
      </c>
      <c r="AD687" s="51">
        <f t="shared" si="42"/>
        <v>372210.74581361329</v>
      </c>
      <c r="AE687" s="51">
        <f t="shared" si="43"/>
        <v>833000.6999368004</v>
      </c>
    </row>
    <row r="688" spans="1:31" x14ac:dyDescent="0.25">
      <c r="A688" s="53">
        <v>685</v>
      </c>
      <c r="B688" s="42">
        <v>18134056000102</v>
      </c>
      <c r="C688" s="54" t="s">
        <v>684</v>
      </c>
      <c r="D688" s="41" t="s">
        <v>892</v>
      </c>
      <c r="E688" s="41" t="str">
        <f>VLOOKUP(A688,'[1]Acordo início'!$A$3:$F$855,6,FALSE)</f>
        <v>S</v>
      </c>
      <c r="F688" s="44">
        <v>452776.22467911599</v>
      </c>
      <c r="G688" s="45">
        <v>1356947.41</v>
      </c>
      <c r="H688" s="46">
        <v>0</v>
      </c>
      <c r="I688" s="46">
        <v>0</v>
      </c>
      <c r="J688" s="46">
        <v>0</v>
      </c>
      <c r="K688" s="47">
        <v>0</v>
      </c>
      <c r="L688" s="47">
        <v>0</v>
      </c>
      <c r="M688" s="47">
        <v>0</v>
      </c>
      <c r="N688" s="48">
        <v>452776.22467911599</v>
      </c>
      <c r="O688" s="48">
        <v>199193.04</v>
      </c>
      <c r="P688" s="48">
        <v>187714.40999999997</v>
      </c>
      <c r="Q688" s="48">
        <v>1356947.41</v>
      </c>
      <c r="R688" s="49">
        <v>0</v>
      </c>
      <c r="S688" s="49">
        <v>20747.21</v>
      </c>
      <c r="T688" s="91">
        <v>0</v>
      </c>
      <c r="U688" s="91">
        <v>20747.212784185271</v>
      </c>
      <c r="V688" s="50">
        <f t="shared" si="40"/>
        <v>41494.42278418527</v>
      </c>
      <c r="W688" s="47">
        <v>41415.013172904481</v>
      </c>
      <c r="X688" s="47">
        <v>2890.6128950364541</v>
      </c>
      <c r="Y688" s="47">
        <v>925.95430602009685</v>
      </c>
      <c r="Z688" s="47">
        <v>41415.013171894076</v>
      </c>
      <c r="AA688" s="47">
        <v>2890.6128950364541</v>
      </c>
      <c r="AB688" s="47">
        <v>925.95430602009685</v>
      </c>
      <c r="AC688" s="50">
        <f t="shared" si="41"/>
        <v>90463.160746911657</v>
      </c>
      <c r="AD688" s="51">
        <f t="shared" si="42"/>
        <v>411281.80189493072</v>
      </c>
      <c r="AE688" s="51">
        <f t="shared" si="43"/>
        <v>1266484.2492530881</v>
      </c>
    </row>
    <row r="689" spans="1:31" x14ac:dyDescent="0.25">
      <c r="A689" s="53">
        <v>686</v>
      </c>
      <c r="B689" s="42">
        <v>18404780000109</v>
      </c>
      <c r="C689" s="54" t="s">
        <v>1173</v>
      </c>
      <c r="D689" s="41" t="s">
        <v>894</v>
      </c>
      <c r="E689" s="41" t="str">
        <f>VLOOKUP(A689,'[1]Acordo início'!$A$3:$F$855,6,FALSE)</f>
        <v>S</v>
      </c>
      <c r="F689" s="44">
        <v>3813244.4598968765</v>
      </c>
      <c r="G689" s="45">
        <v>12782335.279999999</v>
      </c>
      <c r="H689" s="46">
        <v>0</v>
      </c>
      <c r="I689" s="46">
        <v>0</v>
      </c>
      <c r="J689" s="46">
        <v>0</v>
      </c>
      <c r="K689" s="47">
        <v>0</v>
      </c>
      <c r="L689" s="47">
        <v>0</v>
      </c>
      <c r="M689" s="47">
        <v>0</v>
      </c>
      <c r="N689" s="48">
        <v>3813244.4598968765</v>
      </c>
      <c r="O689" s="48">
        <v>1555142.47</v>
      </c>
      <c r="P689" s="48">
        <v>2095621.36</v>
      </c>
      <c r="Q689" s="48">
        <v>12782335.279999999</v>
      </c>
      <c r="R689" s="49">
        <v>0</v>
      </c>
      <c r="S689" s="49">
        <v>174731.34</v>
      </c>
      <c r="T689" s="91">
        <v>0</v>
      </c>
      <c r="U689" s="91">
        <v>174731.33502905242</v>
      </c>
      <c r="V689" s="50">
        <f t="shared" si="40"/>
        <v>349462.67502905242</v>
      </c>
      <c r="W689" s="47">
        <v>390126.08727316174</v>
      </c>
      <c r="X689" s="47">
        <v>27229.340574004975</v>
      </c>
      <c r="Y689" s="47">
        <v>8722.4149583923027</v>
      </c>
      <c r="Z689" s="47">
        <v>390126.08726364386</v>
      </c>
      <c r="AA689" s="47">
        <v>27229.340574004975</v>
      </c>
      <c r="AB689" s="47">
        <v>8722.4149583923027</v>
      </c>
      <c r="AC689" s="50">
        <f t="shared" si="41"/>
        <v>852155.6856016001</v>
      </c>
      <c r="AD689" s="51">
        <f t="shared" si="42"/>
        <v>3463781.7848678241</v>
      </c>
      <c r="AE689" s="51">
        <f t="shared" si="43"/>
        <v>11930179.5943984</v>
      </c>
    </row>
    <row r="690" spans="1:31" x14ac:dyDescent="0.25">
      <c r="A690" s="53">
        <v>687</v>
      </c>
      <c r="B690" s="42">
        <v>19875020000134</v>
      </c>
      <c r="C690" s="54" t="s">
        <v>1174</v>
      </c>
      <c r="D690" s="41" t="s">
        <v>894</v>
      </c>
      <c r="E690" s="41" t="str">
        <f>VLOOKUP(A690,'[1]Acordo início'!$A$3:$F$855,6,FALSE)</f>
        <v>S</v>
      </c>
      <c r="F690" s="44">
        <v>4852314.5811215593</v>
      </c>
      <c r="G690" s="45">
        <v>8361406.7599999998</v>
      </c>
      <c r="H690" s="46">
        <v>0</v>
      </c>
      <c r="I690" s="46">
        <v>0</v>
      </c>
      <c r="J690" s="46">
        <v>0</v>
      </c>
      <c r="K690" s="47">
        <v>0</v>
      </c>
      <c r="L690" s="47">
        <v>0</v>
      </c>
      <c r="M690" s="47">
        <v>0</v>
      </c>
      <c r="N690" s="48">
        <v>4852314.5811215593</v>
      </c>
      <c r="O690" s="48">
        <v>0</v>
      </c>
      <c r="P690" s="48">
        <v>1771584.5199999998</v>
      </c>
      <c r="Q690" s="48">
        <v>8361406.7599999998</v>
      </c>
      <c r="R690" s="49">
        <v>0</v>
      </c>
      <c r="S690" s="49">
        <v>222343.84</v>
      </c>
      <c r="T690" s="91">
        <v>0</v>
      </c>
      <c r="U690" s="91">
        <v>222343.83702828124</v>
      </c>
      <c r="V690" s="50">
        <f t="shared" si="40"/>
        <v>444687.67702828126</v>
      </c>
      <c r="W690" s="47">
        <v>255196.16190471125</v>
      </c>
      <c r="X690" s="47">
        <v>17811.736852185462</v>
      </c>
      <c r="Y690" s="47">
        <v>5705.660022584927</v>
      </c>
      <c r="Z690" s="47">
        <v>255196.16189848524</v>
      </c>
      <c r="AA690" s="47">
        <v>17811.736852185462</v>
      </c>
      <c r="AB690" s="47">
        <v>5705.660022584927</v>
      </c>
      <c r="AC690" s="50">
        <f t="shared" si="41"/>
        <v>557427.11755273736</v>
      </c>
      <c r="AD690" s="51">
        <f t="shared" si="42"/>
        <v>4407626.9040932776</v>
      </c>
      <c r="AE690" s="51">
        <f t="shared" si="43"/>
        <v>7803979.6424472621</v>
      </c>
    </row>
    <row r="691" spans="1:31" x14ac:dyDescent="0.25">
      <c r="A691" s="53">
        <v>688</v>
      </c>
      <c r="B691" s="42">
        <v>18557579000153</v>
      </c>
      <c r="C691" s="54" t="s">
        <v>687</v>
      </c>
      <c r="D691" s="41" t="s">
        <v>892</v>
      </c>
      <c r="E691" s="41" t="str">
        <f>VLOOKUP(A691,'[1]Acordo início'!$A$3:$F$855,6,FALSE)</f>
        <v>S</v>
      </c>
      <c r="F691" s="44">
        <v>-2.0798920013476163E-4</v>
      </c>
      <c r="G691" s="45">
        <v>939144.75</v>
      </c>
      <c r="H691" s="46">
        <v>0</v>
      </c>
      <c r="I691" s="46">
        <v>0</v>
      </c>
      <c r="J691" s="46">
        <v>0</v>
      </c>
      <c r="K691" s="47">
        <v>0</v>
      </c>
      <c r="L691" s="47">
        <v>0</v>
      </c>
      <c r="M691" s="47">
        <v>0</v>
      </c>
      <c r="N691" s="48">
        <v>-2.0798920013476163E-4</v>
      </c>
      <c r="O691" s="48">
        <v>0</v>
      </c>
      <c r="P691" s="48">
        <v>209166.58000000002</v>
      </c>
      <c r="Q691" s="48">
        <v>939144.75</v>
      </c>
      <c r="R691" s="49">
        <v>0</v>
      </c>
      <c r="S691" s="49">
        <v>0</v>
      </c>
      <c r="T691" s="91">
        <v>0</v>
      </c>
      <c r="U691" s="91">
        <v>-9.530527348397301E-6</v>
      </c>
      <c r="V691" s="50">
        <f t="shared" si="40"/>
        <v>-9.530527348397301E-6</v>
      </c>
      <c r="W691" s="47">
        <v>28663.374790949481</v>
      </c>
      <c r="X691" s="47">
        <v>2000.5962678333419</v>
      </c>
      <c r="Y691" s="47">
        <v>640.85396283567616</v>
      </c>
      <c r="Z691" s="47">
        <v>28663.374790250182</v>
      </c>
      <c r="AA691" s="47">
        <v>2000.5962678333419</v>
      </c>
      <c r="AB691" s="47">
        <v>640.85396283567616</v>
      </c>
      <c r="AC691" s="50">
        <f t="shared" si="41"/>
        <v>62609.650042537702</v>
      </c>
      <c r="AD691" s="51">
        <f t="shared" si="42"/>
        <v>-1.9845867278636434E-4</v>
      </c>
      <c r="AE691" s="51">
        <f t="shared" si="43"/>
        <v>876535.09995746228</v>
      </c>
    </row>
    <row r="692" spans="1:31" x14ac:dyDescent="0.25">
      <c r="A692" s="53">
        <v>689</v>
      </c>
      <c r="B692" s="42">
        <v>18602094000134</v>
      </c>
      <c r="C692" s="54" t="s">
        <v>688</v>
      </c>
      <c r="D692" s="41" t="s">
        <v>892</v>
      </c>
      <c r="E692" s="41" t="str">
        <f>VLOOKUP(A692,'[1]Acordo início'!$A$3:$F$855,6,FALSE)</f>
        <v>S</v>
      </c>
      <c r="F692" s="44">
        <v>927711.48673421564</v>
      </c>
      <c r="G692" s="45">
        <v>796763.8</v>
      </c>
      <c r="H692" s="46">
        <v>0</v>
      </c>
      <c r="I692" s="46">
        <v>0</v>
      </c>
      <c r="J692" s="46">
        <v>0</v>
      </c>
      <c r="K692" s="47">
        <v>0</v>
      </c>
      <c r="L692" s="47">
        <v>0</v>
      </c>
      <c r="M692" s="47">
        <v>0</v>
      </c>
      <c r="N692" s="48">
        <v>927711.48673421564</v>
      </c>
      <c r="O692" s="48">
        <v>436896.09</v>
      </c>
      <c r="P692" s="48">
        <v>287208.8</v>
      </c>
      <c r="Q692" s="48">
        <v>796763.8</v>
      </c>
      <c r="R692" s="49">
        <v>0</v>
      </c>
      <c r="S692" s="49">
        <v>42509.8</v>
      </c>
      <c r="T692" s="91">
        <v>0</v>
      </c>
      <c r="U692" s="91">
        <v>42509.801903243402</v>
      </c>
      <c r="V692" s="50">
        <f t="shared" si="40"/>
        <v>85019.601903243398</v>
      </c>
      <c r="W692" s="47">
        <v>24317.805544881561</v>
      </c>
      <c r="X692" s="47">
        <v>1697.2918007668925</v>
      </c>
      <c r="Y692" s="47">
        <v>543.69599408878605</v>
      </c>
      <c r="Z692" s="47">
        <v>24317.80554428828</v>
      </c>
      <c r="AA692" s="47">
        <v>1697.2918007668925</v>
      </c>
      <c r="AB692" s="47">
        <v>543.69599408878605</v>
      </c>
      <c r="AC692" s="50">
        <f t="shared" si="41"/>
        <v>53117.586678881191</v>
      </c>
      <c r="AD692" s="51">
        <f t="shared" si="42"/>
        <v>842691.88483097218</v>
      </c>
      <c r="AE692" s="51">
        <f t="shared" si="43"/>
        <v>743646.21332111885</v>
      </c>
    </row>
    <row r="693" spans="1:31" x14ac:dyDescent="0.25">
      <c r="A693" s="53">
        <v>690</v>
      </c>
      <c r="B693" s="42">
        <v>18128223000102</v>
      </c>
      <c r="C693" s="54" t="s">
        <v>689</v>
      </c>
      <c r="D693" s="41" t="s">
        <v>894</v>
      </c>
      <c r="E693" s="41" t="str">
        <f>VLOOKUP(A693,'[1]Acordo início'!$A$3:$F$855,6,FALSE)</f>
        <v>S</v>
      </c>
      <c r="F693" s="44">
        <v>623374.29474810162</v>
      </c>
      <c r="G693" s="45">
        <v>1442603.79</v>
      </c>
      <c r="H693" s="46">
        <v>0</v>
      </c>
      <c r="I693" s="46">
        <v>0</v>
      </c>
      <c r="J693" s="46">
        <v>0</v>
      </c>
      <c r="K693" s="47">
        <v>0</v>
      </c>
      <c r="L693" s="47">
        <v>0</v>
      </c>
      <c r="M693" s="47">
        <v>0</v>
      </c>
      <c r="N693" s="48">
        <v>623374.29474810162</v>
      </c>
      <c r="O693" s="48">
        <v>249996.59000000003</v>
      </c>
      <c r="P693" s="48">
        <v>324806.61999999994</v>
      </c>
      <c r="Q693" s="48">
        <v>1442603.79</v>
      </c>
      <c r="R693" s="49">
        <v>0</v>
      </c>
      <c r="S693" s="49">
        <v>28564.400000000001</v>
      </c>
      <c r="T693" s="91">
        <v>0</v>
      </c>
      <c r="U693" s="91">
        <v>28564.395461568565</v>
      </c>
      <c r="V693" s="50">
        <f t="shared" si="40"/>
        <v>57128.795461568567</v>
      </c>
      <c r="W693" s="47">
        <v>44029.307746042388</v>
      </c>
      <c r="X693" s="47">
        <v>3073.0808704295014</v>
      </c>
      <c r="Y693" s="47">
        <v>984.40454258275861</v>
      </c>
      <c r="Z693" s="47">
        <v>44029.307744968202</v>
      </c>
      <c r="AA693" s="47">
        <v>3073.0808704295014</v>
      </c>
      <c r="AB693" s="47">
        <v>984.40454258275861</v>
      </c>
      <c r="AC693" s="50">
        <f t="shared" si="41"/>
        <v>96173.586317035108</v>
      </c>
      <c r="AD693" s="51">
        <f t="shared" si="42"/>
        <v>566245.4992865331</v>
      </c>
      <c r="AE693" s="51">
        <f t="shared" si="43"/>
        <v>1346430.2036829649</v>
      </c>
    </row>
    <row r="694" spans="1:31" x14ac:dyDescent="0.25">
      <c r="A694" s="53">
        <v>691</v>
      </c>
      <c r="B694" s="42">
        <v>18677617000101</v>
      </c>
      <c r="C694" s="54" t="s">
        <v>690</v>
      </c>
      <c r="D694" s="41" t="s">
        <v>892</v>
      </c>
      <c r="E694" s="41" t="str">
        <f>VLOOKUP(A694,'[1]Acordo início'!$A$3:$F$855,6,FALSE)</f>
        <v>S</v>
      </c>
      <c r="F694" s="44">
        <v>283740.66119639762</v>
      </c>
      <c r="G694" s="45">
        <v>1024060.75</v>
      </c>
      <c r="H694" s="46">
        <v>0</v>
      </c>
      <c r="I694" s="46">
        <v>0</v>
      </c>
      <c r="J694" s="46">
        <v>0</v>
      </c>
      <c r="K694" s="47">
        <v>0</v>
      </c>
      <c r="L694" s="47">
        <v>0</v>
      </c>
      <c r="M694" s="47">
        <v>0</v>
      </c>
      <c r="N694" s="48">
        <v>283740.66119639762</v>
      </c>
      <c r="O694" s="48">
        <v>128835.57</v>
      </c>
      <c r="P694" s="48">
        <v>92040.05</v>
      </c>
      <c r="Q694" s="48">
        <v>1024060.75</v>
      </c>
      <c r="R694" s="49">
        <v>0</v>
      </c>
      <c r="S694" s="49">
        <v>13001.63</v>
      </c>
      <c r="T694" s="91">
        <v>0</v>
      </c>
      <c r="U694" s="91">
        <v>13001.627630821598</v>
      </c>
      <c r="V694" s="50">
        <f t="shared" si="40"/>
        <v>26003.257630821598</v>
      </c>
      <c r="W694" s="47">
        <v>31255.072241631511</v>
      </c>
      <c r="X694" s="47">
        <v>2181.487048664384</v>
      </c>
      <c r="Y694" s="47">
        <v>698.79897433045414</v>
      </c>
      <c r="Z694" s="47">
        <v>31255.07224086898</v>
      </c>
      <c r="AA694" s="47">
        <v>2181.487048664384</v>
      </c>
      <c r="AB694" s="47">
        <v>698.79897433045414</v>
      </c>
      <c r="AC694" s="50">
        <f t="shared" si="41"/>
        <v>68270.716528490157</v>
      </c>
      <c r="AD694" s="51">
        <f t="shared" si="42"/>
        <v>257737.40356557601</v>
      </c>
      <c r="AE694" s="51">
        <f t="shared" si="43"/>
        <v>955790.03347150981</v>
      </c>
    </row>
    <row r="695" spans="1:31" x14ac:dyDescent="0.25">
      <c r="A695" s="53">
        <v>692</v>
      </c>
      <c r="B695" s="42">
        <v>18114223000145</v>
      </c>
      <c r="C695" s="54" t="s">
        <v>691</v>
      </c>
      <c r="D695" s="41" t="s">
        <v>894</v>
      </c>
      <c r="E695" s="41" t="str">
        <f>VLOOKUP(A695,'[1]Acordo início'!$A$3:$F$855,6,FALSE)</f>
        <v>S</v>
      </c>
      <c r="F695" s="44">
        <v>382409.69840589561</v>
      </c>
      <c r="G695" s="45">
        <v>1072641.1299999999</v>
      </c>
      <c r="H695" s="46">
        <v>0</v>
      </c>
      <c r="I695" s="46">
        <v>0</v>
      </c>
      <c r="J695" s="46">
        <v>0</v>
      </c>
      <c r="K695" s="47">
        <v>0</v>
      </c>
      <c r="L695" s="47">
        <v>0</v>
      </c>
      <c r="M695" s="47">
        <v>0</v>
      </c>
      <c r="N695" s="48">
        <v>382409.69840589561</v>
      </c>
      <c r="O695" s="48">
        <v>160438.13</v>
      </c>
      <c r="P695" s="48">
        <v>160063.29999999999</v>
      </c>
      <c r="Q695" s="48">
        <v>1072641.1299999999</v>
      </c>
      <c r="R695" s="49">
        <v>0</v>
      </c>
      <c r="S695" s="49">
        <v>17522.86</v>
      </c>
      <c r="T695" s="91">
        <v>0</v>
      </c>
      <c r="U695" s="91">
        <v>17522.862180287928</v>
      </c>
      <c r="V695" s="50">
        <f t="shared" si="40"/>
        <v>35045.722180287928</v>
      </c>
      <c r="W695" s="47">
        <v>32737.780521353063</v>
      </c>
      <c r="X695" s="47">
        <v>2284.9745365240879</v>
      </c>
      <c r="Y695" s="47">
        <v>731.94927445104054</v>
      </c>
      <c r="Z695" s="47">
        <v>32737.780520554355</v>
      </c>
      <c r="AA695" s="47">
        <v>2284.9745365240879</v>
      </c>
      <c r="AB695" s="47">
        <v>731.94927445104054</v>
      </c>
      <c r="AC695" s="50">
        <f t="shared" si="41"/>
        <v>71509.408663857655</v>
      </c>
      <c r="AD695" s="51">
        <f t="shared" si="42"/>
        <v>347363.97622560768</v>
      </c>
      <c r="AE695" s="51">
        <f t="shared" si="43"/>
        <v>1001131.7213361423</v>
      </c>
    </row>
    <row r="696" spans="1:31" x14ac:dyDescent="0.25">
      <c r="A696" s="53">
        <v>693</v>
      </c>
      <c r="B696" s="42">
        <v>17955535000119</v>
      </c>
      <c r="C696" s="54" t="s">
        <v>1175</v>
      </c>
      <c r="D696" s="41" t="s">
        <v>892</v>
      </c>
      <c r="E696" s="41" t="str">
        <f>VLOOKUP(A696,'[1]Acordo início'!$A$3:$F$855,6,FALSE)</f>
        <v>S</v>
      </c>
      <c r="F696" s="44">
        <v>1894118.3274717224</v>
      </c>
      <c r="G696" s="45">
        <v>7663113.6299999999</v>
      </c>
      <c r="H696" s="46">
        <v>0</v>
      </c>
      <c r="I696" s="46">
        <v>0</v>
      </c>
      <c r="J696" s="46">
        <v>0</v>
      </c>
      <c r="K696" s="47">
        <v>0</v>
      </c>
      <c r="L696" s="47">
        <v>0</v>
      </c>
      <c r="M696" s="47">
        <v>0</v>
      </c>
      <c r="N696" s="48">
        <v>1894118.3274717224</v>
      </c>
      <c r="O696" s="48">
        <v>1898408.0699999998</v>
      </c>
      <c r="P696" s="48">
        <v>1462123.5899999999</v>
      </c>
      <c r="Q696" s="48">
        <v>7663113.6299999999</v>
      </c>
      <c r="R696" s="49">
        <v>0</v>
      </c>
      <c r="S696" s="49">
        <v>86792.71</v>
      </c>
      <c r="T696" s="91">
        <v>0</v>
      </c>
      <c r="U696" s="91">
        <v>86792.710916593147</v>
      </c>
      <c r="V696" s="50">
        <f t="shared" si="40"/>
        <v>173585.42091659317</v>
      </c>
      <c r="W696" s="47">
        <v>233883.75200430045</v>
      </c>
      <c r="X696" s="47">
        <v>16324.210417623432</v>
      </c>
      <c r="Y696" s="47">
        <v>5229.1584786505691</v>
      </c>
      <c r="Z696" s="47">
        <v>233883.75199859438</v>
      </c>
      <c r="AA696" s="47">
        <v>16324.210417623432</v>
      </c>
      <c r="AB696" s="47">
        <v>5229.1584786505691</v>
      </c>
      <c r="AC696" s="50">
        <f t="shared" si="41"/>
        <v>510874.24179544282</v>
      </c>
      <c r="AD696" s="51">
        <f t="shared" si="42"/>
        <v>1720532.9065551292</v>
      </c>
      <c r="AE696" s="51">
        <f t="shared" si="43"/>
        <v>7152239.3882045569</v>
      </c>
    </row>
    <row r="697" spans="1:31" x14ac:dyDescent="0.25">
      <c r="A697" s="53">
        <v>694</v>
      </c>
      <c r="B697" s="42">
        <v>18245167000188</v>
      </c>
      <c r="C697" s="54" t="s">
        <v>1176</v>
      </c>
      <c r="D697" s="41" t="s">
        <v>892</v>
      </c>
      <c r="E697" s="41" t="str">
        <f>VLOOKUP(A697,'[1]Acordo início'!$A$3:$F$855,6,FALSE)</f>
        <v>S</v>
      </c>
      <c r="F697" s="44">
        <v>2659950.5592741468</v>
      </c>
      <c r="G697" s="45">
        <v>6290105.6399999997</v>
      </c>
      <c r="H697" s="46">
        <v>0</v>
      </c>
      <c r="I697" s="46">
        <v>0</v>
      </c>
      <c r="J697" s="46">
        <v>0</v>
      </c>
      <c r="K697" s="47">
        <v>0</v>
      </c>
      <c r="L697" s="47">
        <v>0</v>
      </c>
      <c r="M697" s="47">
        <v>0</v>
      </c>
      <c r="N697" s="48">
        <v>2659950.5592741468</v>
      </c>
      <c r="O697" s="48">
        <v>1128837.19</v>
      </c>
      <c r="P697" s="48">
        <v>1441358.8</v>
      </c>
      <c r="Q697" s="48">
        <v>6290105.6399999997</v>
      </c>
      <c r="R697" s="49">
        <v>0</v>
      </c>
      <c r="S697" s="49">
        <v>121884.85</v>
      </c>
      <c r="T697" s="91">
        <v>0</v>
      </c>
      <c r="U697" s="91">
        <v>121884.84562718424</v>
      </c>
      <c r="V697" s="50">
        <f t="shared" si="40"/>
        <v>243769.69562718424</v>
      </c>
      <c r="W697" s="47">
        <v>191978.55858953932</v>
      </c>
      <c r="X697" s="47">
        <v>13399.384776545166</v>
      </c>
      <c r="Y697" s="47">
        <v>4292.2447530649588</v>
      </c>
      <c r="Z697" s="47">
        <v>191978.55858485561</v>
      </c>
      <c r="AA697" s="47">
        <v>13399.384776545166</v>
      </c>
      <c r="AB697" s="47">
        <v>4292.2447530649588</v>
      </c>
      <c r="AC697" s="50">
        <f t="shared" si="41"/>
        <v>419340.37623361516</v>
      </c>
      <c r="AD697" s="51">
        <f t="shared" si="42"/>
        <v>2416180.8636469627</v>
      </c>
      <c r="AE697" s="51">
        <f t="shared" si="43"/>
        <v>5870765.2637663847</v>
      </c>
    </row>
    <row r="698" spans="1:31" x14ac:dyDescent="0.25">
      <c r="A698" s="53">
        <v>695</v>
      </c>
      <c r="B698" s="42">
        <v>21078563000172</v>
      </c>
      <c r="C698" s="54" t="s">
        <v>694</v>
      </c>
      <c r="D698" s="41" t="s">
        <v>894</v>
      </c>
      <c r="E698" s="41" t="str">
        <f>VLOOKUP(A698,'[1]Acordo início'!$A$3:$F$855,6,FALSE)</f>
        <v>S</v>
      </c>
      <c r="F698" s="44">
        <v>305421.71040466917</v>
      </c>
      <c r="G698" s="45">
        <v>1103566.27</v>
      </c>
      <c r="H698" s="46">
        <v>0</v>
      </c>
      <c r="I698" s="46">
        <v>0</v>
      </c>
      <c r="J698" s="46">
        <v>0</v>
      </c>
      <c r="K698" s="47">
        <v>0</v>
      </c>
      <c r="L698" s="47">
        <v>0</v>
      </c>
      <c r="M698" s="47">
        <v>0</v>
      </c>
      <c r="N698" s="48">
        <v>305421.71040466917</v>
      </c>
      <c r="O698" s="48">
        <v>129077.62</v>
      </c>
      <c r="P698" s="48">
        <v>23674.170000000002</v>
      </c>
      <c r="Q698" s="48">
        <v>1103566.27</v>
      </c>
      <c r="R698" s="49">
        <v>0</v>
      </c>
      <c r="S698" s="49">
        <v>13995.1</v>
      </c>
      <c r="T698" s="91">
        <v>0</v>
      </c>
      <c r="U698" s="91">
        <v>13995.101485653953</v>
      </c>
      <c r="V698" s="50">
        <f t="shared" si="40"/>
        <v>27990.201485653954</v>
      </c>
      <c r="W698" s="47">
        <v>33681.63819231886</v>
      </c>
      <c r="X698" s="47">
        <v>2350.8522689150514</v>
      </c>
      <c r="Y698" s="47">
        <v>753.05198594969761</v>
      </c>
      <c r="Z698" s="47">
        <v>33681.638191497135</v>
      </c>
      <c r="AA698" s="47">
        <v>2350.8522689150514</v>
      </c>
      <c r="AB698" s="47">
        <v>753.05198594969761</v>
      </c>
      <c r="AC698" s="50">
        <f t="shared" si="41"/>
        <v>73571.0848935455</v>
      </c>
      <c r="AD698" s="51">
        <f t="shared" si="42"/>
        <v>277431.50891901524</v>
      </c>
      <c r="AE698" s="51">
        <f t="shared" si="43"/>
        <v>1029995.1851064545</v>
      </c>
    </row>
    <row r="699" spans="1:31" x14ac:dyDescent="0.25">
      <c r="A699" s="53">
        <v>696</v>
      </c>
      <c r="B699" s="42">
        <v>18260489000104</v>
      </c>
      <c r="C699" s="54" t="s">
        <v>1177</v>
      </c>
      <c r="D699" s="41" t="s">
        <v>892</v>
      </c>
      <c r="E699" s="41" t="str">
        <f>VLOOKUP(A699,'[1]Acordo início'!$A$3:$F$855,6,FALSE)</f>
        <v>S</v>
      </c>
      <c r="F699" s="44">
        <v>1806803.3806276766</v>
      </c>
      <c r="G699" s="45">
        <v>2611437.5</v>
      </c>
      <c r="H699" s="46">
        <v>0</v>
      </c>
      <c r="I699" s="46">
        <v>0</v>
      </c>
      <c r="J699" s="46">
        <v>0</v>
      </c>
      <c r="K699" s="47">
        <v>0</v>
      </c>
      <c r="L699" s="47">
        <v>0</v>
      </c>
      <c r="M699" s="47">
        <v>0</v>
      </c>
      <c r="N699" s="48">
        <v>1806803.3806276766</v>
      </c>
      <c r="O699" s="48">
        <v>0</v>
      </c>
      <c r="P699" s="48">
        <v>691042.29</v>
      </c>
      <c r="Q699" s="48">
        <v>2611437.5</v>
      </c>
      <c r="R699" s="49">
        <v>0</v>
      </c>
      <c r="S699" s="49">
        <v>82791.75</v>
      </c>
      <c r="T699" s="91">
        <v>0</v>
      </c>
      <c r="U699" s="91">
        <v>82791.746018983773</v>
      </c>
      <c r="V699" s="50">
        <f t="shared" si="40"/>
        <v>165583.49601898377</v>
      </c>
      <c r="W699" s="47">
        <v>79702.954859236866</v>
      </c>
      <c r="X699" s="47">
        <v>5562.9679055456636</v>
      </c>
      <c r="Y699" s="47">
        <v>1781.993740924845</v>
      </c>
      <c r="Z699" s="47">
        <v>79702.954857292352</v>
      </c>
      <c r="AA699" s="47">
        <v>5562.9679055456636</v>
      </c>
      <c r="AB699" s="47">
        <v>1781.993740924845</v>
      </c>
      <c r="AC699" s="50">
        <f t="shared" si="41"/>
        <v>174095.83300947023</v>
      </c>
      <c r="AD699" s="51">
        <f t="shared" si="42"/>
        <v>1641219.884608693</v>
      </c>
      <c r="AE699" s="51">
        <f t="shared" si="43"/>
        <v>2437341.6669905297</v>
      </c>
    </row>
    <row r="700" spans="1:31" x14ac:dyDescent="0.25">
      <c r="A700" s="53">
        <v>697</v>
      </c>
      <c r="B700" s="42">
        <v>25324187000100</v>
      </c>
      <c r="C700" s="54" t="s">
        <v>696</v>
      </c>
      <c r="D700" s="41" t="s">
        <v>892</v>
      </c>
      <c r="E700" s="41" t="str">
        <f>VLOOKUP(A700,'[1]Acordo início'!$A$3:$F$855,6,FALSE)</f>
        <v>S</v>
      </c>
      <c r="F700" s="44">
        <v>971156.93152245414</v>
      </c>
      <c r="G700" s="45">
        <v>2169373.12</v>
      </c>
      <c r="H700" s="46">
        <v>0</v>
      </c>
      <c r="I700" s="46">
        <v>0</v>
      </c>
      <c r="J700" s="46">
        <v>0</v>
      </c>
      <c r="K700" s="47">
        <v>0</v>
      </c>
      <c r="L700" s="47">
        <v>0</v>
      </c>
      <c r="M700" s="47">
        <v>0</v>
      </c>
      <c r="N700" s="48">
        <v>971156.93152245414</v>
      </c>
      <c r="O700" s="48">
        <v>341672.32</v>
      </c>
      <c r="P700" s="48">
        <v>284342.81</v>
      </c>
      <c r="Q700" s="48">
        <v>2169373.12</v>
      </c>
      <c r="R700" s="49">
        <v>0</v>
      </c>
      <c r="S700" s="49">
        <v>44500.57</v>
      </c>
      <c r="T700" s="91">
        <v>0</v>
      </c>
      <c r="U700" s="91">
        <v>44500.568728873346</v>
      </c>
      <c r="V700" s="50">
        <f t="shared" si="40"/>
        <v>89001.138728873339</v>
      </c>
      <c r="W700" s="47">
        <v>66210.831405491117</v>
      </c>
      <c r="X700" s="47">
        <v>4621.268192110897</v>
      </c>
      <c r="Y700" s="47">
        <v>1480.3376782503522</v>
      </c>
      <c r="Z700" s="47">
        <v>66210.831403875767</v>
      </c>
      <c r="AA700" s="47">
        <v>4621.268192110897</v>
      </c>
      <c r="AB700" s="47">
        <v>1480.3376782503522</v>
      </c>
      <c r="AC700" s="50">
        <f t="shared" si="41"/>
        <v>144624.87455008941</v>
      </c>
      <c r="AD700" s="51">
        <f t="shared" si="42"/>
        <v>882155.7927935808</v>
      </c>
      <c r="AE700" s="51">
        <f t="shared" si="43"/>
        <v>2024748.2454499106</v>
      </c>
    </row>
    <row r="701" spans="1:31" x14ac:dyDescent="0.25">
      <c r="A701" s="53">
        <v>698</v>
      </c>
      <c r="B701" s="42">
        <v>18712141000100</v>
      </c>
      <c r="C701" s="54" t="s">
        <v>1178</v>
      </c>
      <c r="D701" s="41" t="s">
        <v>892</v>
      </c>
      <c r="E701" s="41" t="str">
        <f>VLOOKUP(A701,'[1]Acordo início'!$A$3:$F$855,6,FALSE)</f>
        <v>S</v>
      </c>
      <c r="F701" s="44">
        <v>344150.44081184221</v>
      </c>
      <c r="G701" s="45">
        <v>676480.37</v>
      </c>
      <c r="H701" s="46">
        <v>0</v>
      </c>
      <c r="I701" s="46">
        <v>0</v>
      </c>
      <c r="J701" s="46">
        <v>0</v>
      </c>
      <c r="K701" s="47">
        <v>0</v>
      </c>
      <c r="L701" s="47">
        <v>0</v>
      </c>
      <c r="M701" s="47">
        <v>0</v>
      </c>
      <c r="N701" s="48">
        <v>344150.44081184221</v>
      </c>
      <c r="O701" s="48">
        <v>161903.38</v>
      </c>
      <c r="P701" s="48">
        <v>88038.87000000001</v>
      </c>
      <c r="Q701" s="48">
        <v>676480.37</v>
      </c>
      <c r="R701" s="49">
        <v>0</v>
      </c>
      <c r="S701" s="49">
        <v>15769.74</v>
      </c>
      <c r="T701" s="91">
        <v>0</v>
      </c>
      <c r="U701" s="91">
        <v>15769.737976755971</v>
      </c>
      <c r="V701" s="50">
        <f t="shared" si="40"/>
        <v>31539.47797675597</v>
      </c>
      <c r="W701" s="47">
        <v>20646.668590255169</v>
      </c>
      <c r="X701" s="47">
        <v>1441.0601831120989</v>
      </c>
      <c r="Y701" s="47">
        <v>461.61694084946976</v>
      </c>
      <c r="Z701" s="47">
        <v>20646.668589751454</v>
      </c>
      <c r="AA701" s="47">
        <v>1441.0601831120989</v>
      </c>
      <c r="AB701" s="47">
        <v>461.61694084946976</v>
      </c>
      <c r="AC701" s="50">
        <f t="shared" si="41"/>
        <v>45098.691427929763</v>
      </c>
      <c r="AD701" s="51">
        <f t="shared" si="42"/>
        <v>312610.96283508622</v>
      </c>
      <c r="AE701" s="51">
        <f t="shared" si="43"/>
        <v>631381.6785720702</v>
      </c>
    </row>
    <row r="702" spans="1:31" x14ac:dyDescent="0.25">
      <c r="A702" s="53">
        <v>699</v>
      </c>
      <c r="B702" s="42">
        <v>18128207000101</v>
      </c>
      <c r="C702" s="54" t="s">
        <v>1179</v>
      </c>
      <c r="D702" s="41" t="s">
        <v>894</v>
      </c>
      <c r="E702" s="41" t="str">
        <f>VLOOKUP(A702,'[1]Acordo início'!$A$3:$F$855,6,FALSE)</f>
        <v>S</v>
      </c>
      <c r="F702" s="44">
        <v>4077983.0535789817</v>
      </c>
      <c r="G702" s="45">
        <v>9616637.2200000007</v>
      </c>
      <c r="H702" s="46">
        <v>0</v>
      </c>
      <c r="I702" s="46">
        <v>0</v>
      </c>
      <c r="J702" s="46">
        <v>0</v>
      </c>
      <c r="K702" s="47">
        <v>0</v>
      </c>
      <c r="L702" s="47">
        <v>0</v>
      </c>
      <c r="M702" s="47">
        <v>0</v>
      </c>
      <c r="N702" s="48">
        <v>4077983.0535789817</v>
      </c>
      <c r="O702" s="48">
        <v>1718442.78</v>
      </c>
      <c r="P702" s="48">
        <v>2804682.79</v>
      </c>
      <c r="Q702" s="48">
        <v>9616637.2200000007</v>
      </c>
      <c r="R702" s="49">
        <v>0</v>
      </c>
      <c r="S702" s="49">
        <v>186862.25</v>
      </c>
      <c r="T702" s="91">
        <v>0</v>
      </c>
      <c r="U702" s="91">
        <v>186862.24569955244</v>
      </c>
      <c r="V702" s="50">
        <f t="shared" si="40"/>
        <v>373724.49569955247</v>
      </c>
      <c r="W702" s="47">
        <v>293506.70041291392</v>
      </c>
      <c r="X702" s="47">
        <v>20485.66903627693</v>
      </c>
      <c r="Y702" s="47">
        <v>6562.2046758370843</v>
      </c>
      <c r="Z702" s="47">
        <v>293506.70040575322</v>
      </c>
      <c r="AA702" s="47">
        <v>20485.66903627693</v>
      </c>
      <c r="AB702" s="47">
        <v>6562.2046758370843</v>
      </c>
      <c r="AC702" s="50">
        <f t="shared" si="41"/>
        <v>641109.14824289514</v>
      </c>
      <c r="AD702" s="51">
        <f t="shared" si="42"/>
        <v>3704258.5578794293</v>
      </c>
      <c r="AE702" s="51">
        <f t="shared" si="43"/>
        <v>8975528.0717571061</v>
      </c>
    </row>
    <row r="703" spans="1:31" x14ac:dyDescent="0.25">
      <c r="A703" s="53">
        <v>700</v>
      </c>
      <c r="B703" s="42">
        <v>18017459000163</v>
      </c>
      <c r="C703" s="54" t="s">
        <v>1180</v>
      </c>
      <c r="D703" s="41" t="s">
        <v>892</v>
      </c>
      <c r="E703" s="41" t="str">
        <f>VLOOKUP(A703,'[1]Acordo início'!$A$3:$F$855,6,FALSE)</f>
        <v>S</v>
      </c>
      <c r="F703" s="44">
        <v>368661.82770465221</v>
      </c>
      <c r="G703" s="45">
        <v>1324655.4099999999</v>
      </c>
      <c r="H703" s="46">
        <v>0</v>
      </c>
      <c r="I703" s="46">
        <v>0</v>
      </c>
      <c r="J703" s="46">
        <v>0</v>
      </c>
      <c r="K703" s="47">
        <v>0</v>
      </c>
      <c r="L703" s="47">
        <v>0</v>
      </c>
      <c r="M703" s="47">
        <v>0</v>
      </c>
      <c r="N703" s="48">
        <v>368661.82770465221</v>
      </c>
      <c r="O703" s="48">
        <v>146725.13</v>
      </c>
      <c r="P703" s="48">
        <v>33678.559999999998</v>
      </c>
      <c r="Q703" s="48">
        <v>1324655.4099999999</v>
      </c>
      <c r="R703" s="49">
        <v>0</v>
      </c>
      <c r="S703" s="49">
        <v>16892.900000000001</v>
      </c>
      <c r="T703" s="91">
        <v>0</v>
      </c>
      <c r="U703" s="91">
        <v>16892.904193933176</v>
      </c>
      <c r="V703" s="50">
        <f t="shared" si="40"/>
        <v>33785.804193933174</v>
      </c>
      <c r="W703" s="47">
        <v>40429.438130478185</v>
      </c>
      <c r="X703" s="47">
        <v>2821.8234462737664</v>
      </c>
      <c r="Y703" s="47">
        <v>903.91888010750472</v>
      </c>
      <c r="Z703" s="47">
        <v>40429.438129491828</v>
      </c>
      <c r="AA703" s="47">
        <v>2821.8234462737664</v>
      </c>
      <c r="AB703" s="47">
        <v>903.91888010750472</v>
      </c>
      <c r="AC703" s="50">
        <f t="shared" si="41"/>
        <v>88310.360912732547</v>
      </c>
      <c r="AD703" s="51">
        <f t="shared" si="42"/>
        <v>334876.02351071907</v>
      </c>
      <c r="AE703" s="51">
        <f t="shared" si="43"/>
        <v>1236345.0490872674</v>
      </c>
    </row>
    <row r="704" spans="1:31" x14ac:dyDescent="0.25">
      <c r="A704" s="53">
        <v>701</v>
      </c>
      <c r="B704" s="42">
        <v>18428839000190</v>
      </c>
      <c r="C704" s="54" t="s">
        <v>700</v>
      </c>
      <c r="D704" s="41" t="s">
        <v>892</v>
      </c>
      <c r="E704" s="41" t="str">
        <f>VLOOKUP(A704,'[1]Acordo início'!$A$3:$F$855,6,FALSE)</f>
        <v>S</v>
      </c>
      <c r="F704" s="44">
        <v>29918734.56388912</v>
      </c>
      <c r="G704" s="45">
        <v>36525213.109999999</v>
      </c>
      <c r="H704" s="46">
        <v>0</v>
      </c>
      <c r="I704" s="46">
        <v>0</v>
      </c>
      <c r="J704" s="46">
        <v>0</v>
      </c>
      <c r="K704" s="47">
        <v>29918734.56388912</v>
      </c>
      <c r="L704" s="47">
        <v>2279030.39</v>
      </c>
      <c r="M704" s="47">
        <v>0</v>
      </c>
      <c r="N704" s="48">
        <v>0</v>
      </c>
      <c r="O704" s="48">
        <v>9893684.6999999993</v>
      </c>
      <c r="P704" s="48">
        <v>10907662.870000001</v>
      </c>
      <c r="Q704" s="48">
        <v>36525213.109999999</v>
      </c>
      <c r="R704" s="49">
        <v>0</v>
      </c>
      <c r="S704" s="49">
        <v>0</v>
      </c>
      <c r="T704" s="91">
        <v>0</v>
      </c>
      <c r="U704" s="91">
        <v>0</v>
      </c>
      <c r="V704" s="50">
        <f t="shared" si="40"/>
        <v>0</v>
      </c>
      <c r="W704" s="47">
        <v>1114775.8340653705</v>
      </c>
      <c r="X704" s="47">
        <v>77807.180395456322</v>
      </c>
      <c r="Y704" s="47">
        <v>24924.089230407539</v>
      </c>
      <c r="Z704" s="47">
        <v>1114775.8340381733</v>
      </c>
      <c r="AA704" s="47">
        <v>77807.180395456322</v>
      </c>
      <c r="AB704" s="47">
        <v>24924.089230407539</v>
      </c>
      <c r="AC704" s="50">
        <f t="shared" si="41"/>
        <v>2435014.2073552716</v>
      </c>
      <c r="AD704" s="51">
        <f t="shared" si="42"/>
        <v>0</v>
      </c>
      <c r="AE704" s="51">
        <f t="shared" si="43"/>
        <v>34090198.902644731</v>
      </c>
    </row>
    <row r="705" spans="1:31" x14ac:dyDescent="0.25">
      <c r="A705" s="53">
        <v>702</v>
      </c>
      <c r="B705" s="42">
        <v>18431312000115</v>
      </c>
      <c r="C705" s="54" t="s">
        <v>1181</v>
      </c>
      <c r="D705" s="41" t="s">
        <v>892</v>
      </c>
      <c r="E705" s="41" t="str">
        <f>VLOOKUP(A705,'[1]Acordo início'!$A$3:$F$855,6,FALSE)</f>
        <v>S</v>
      </c>
      <c r="F705" s="44">
        <v>2.8678467497229576E-3</v>
      </c>
      <c r="G705" s="45">
        <v>79498859.480000004</v>
      </c>
      <c r="H705" s="46">
        <v>0</v>
      </c>
      <c r="I705" s="46">
        <v>0</v>
      </c>
      <c r="J705" s="46">
        <v>0</v>
      </c>
      <c r="K705" s="47">
        <v>0</v>
      </c>
      <c r="L705" s="47">
        <v>0</v>
      </c>
      <c r="M705" s="47">
        <v>0</v>
      </c>
      <c r="N705" s="48">
        <v>2.8678467497229576E-3</v>
      </c>
      <c r="O705" s="48">
        <v>0</v>
      </c>
      <c r="P705" s="48">
        <v>24579181.699999999</v>
      </c>
      <c r="Q705" s="48">
        <v>79498859.480000004</v>
      </c>
      <c r="R705" s="49">
        <v>0</v>
      </c>
      <c r="S705" s="49">
        <v>0</v>
      </c>
      <c r="T705" s="91">
        <v>0</v>
      </c>
      <c r="U705" s="91">
        <v>1.3141111106508308E-4</v>
      </c>
      <c r="V705" s="50">
        <f t="shared" si="40"/>
        <v>1.3141111106508308E-4</v>
      </c>
      <c r="W705" s="47">
        <v>2426362.4997856319</v>
      </c>
      <c r="X705" s="47">
        <v>169351.02013928338</v>
      </c>
      <c r="Y705" s="47">
        <v>54248.462876551312</v>
      </c>
      <c r="Z705" s="47">
        <v>2426362.4997264361</v>
      </c>
      <c r="AA705" s="47">
        <v>169351.02013928338</v>
      </c>
      <c r="AB705" s="47">
        <v>54248.462876551312</v>
      </c>
      <c r="AC705" s="50">
        <f t="shared" si="41"/>
        <v>5299923.9655437367</v>
      </c>
      <c r="AD705" s="51">
        <f t="shared" si="42"/>
        <v>2.7364356386578746E-3</v>
      </c>
      <c r="AE705" s="51">
        <f t="shared" si="43"/>
        <v>74198935.514456272</v>
      </c>
    </row>
    <row r="706" spans="1:31" x14ac:dyDescent="0.25">
      <c r="A706" s="53">
        <v>703</v>
      </c>
      <c r="B706" s="42">
        <v>18404996000166</v>
      </c>
      <c r="C706" s="54" t="s">
        <v>702</v>
      </c>
      <c r="D706" s="41" t="s">
        <v>892</v>
      </c>
      <c r="E706" s="41" t="str">
        <f>VLOOKUP(A706,'[1]Acordo início'!$A$3:$F$855,6,FALSE)</f>
        <v>S</v>
      </c>
      <c r="F706" s="44">
        <v>218907.35167441401</v>
      </c>
      <c r="G706" s="45">
        <v>470312.76</v>
      </c>
      <c r="H706" s="46">
        <v>0</v>
      </c>
      <c r="I706" s="46">
        <v>0</v>
      </c>
      <c r="J706" s="46">
        <v>0</v>
      </c>
      <c r="K706" s="47">
        <v>0</v>
      </c>
      <c r="L706" s="47">
        <v>0</v>
      </c>
      <c r="M706" s="47">
        <v>0</v>
      </c>
      <c r="N706" s="48">
        <v>218907.35167441401</v>
      </c>
      <c r="O706" s="48">
        <v>82520.639999999999</v>
      </c>
      <c r="P706" s="48">
        <v>9982.08</v>
      </c>
      <c r="Q706" s="48">
        <v>470312.76</v>
      </c>
      <c r="R706" s="49">
        <v>0</v>
      </c>
      <c r="S706" s="49">
        <v>10030.82</v>
      </c>
      <c r="T706" s="91">
        <v>0</v>
      </c>
      <c r="U706" s="91">
        <v>10030.82131450315</v>
      </c>
      <c r="V706" s="50">
        <f t="shared" si="40"/>
        <v>20061.641314503147</v>
      </c>
      <c r="W706" s="47">
        <v>14354.284367637834</v>
      </c>
      <c r="X706" s="47">
        <v>1001.8753179888024</v>
      </c>
      <c r="Y706" s="47">
        <v>320.93220312548499</v>
      </c>
      <c r="Z706" s="47">
        <v>14354.284367287632</v>
      </c>
      <c r="AA706" s="47">
        <v>1001.8753179888024</v>
      </c>
      <c r="AB706" s="47">
        <v>320.93220312548499</v>
      </c>
      <c r="AC706" s="50">
        <f t="shared" si="41"/>
        <v>31354.183777154038</v>
      </c>
      <c r="AD706" s="51">
        <f t="shared" si="42"/>
        <v>198845.71035991085</v>
      </c>
      <c r="AE706" s="51">
        <f t="shared" si="43"/>
        <v>438958.57622284599</v>
      </c>
    </row>
    <row r="707" spans="1:31" x14ac:dyDescent="0.25">
      <c r="A707" s="53">
        <v>704</v>
      </c>
      <c r="B707" s="42">
        <v>18125161000177</v>
      </c>
      <c r="C707" s="54" t="s">
        <v>1182</v>
      </c>
      <c r="D707" s="41" t="s">
        <v>892</v>
      </c>
      <c r="E707" s="41" t="str">
        <f>VLOOKUP(A707,'[1]Acordo início'!$A$3:$F$855,6,FALSE)</f>
        <v>S</v>
      </c>
      <c r="F707" s="44">
        <v>8522810.9902993124</v>
      </c>
      <c r="G707" s="45">
        <v>8129724.4800000004</v>
      </c>
      <c r="H707" s="46">
        <v>0</v>
      </c>
      <c r="I707" s="46">
        <v>0</v>
      </c>
      <c r="J707" s="46">
        <v>0</v>
      </c>
      <c r="K707" s="47">
        <v>0</v>
      </c>
      <c r="L707" s="47">
        <v>0</v>
      </c>
      <c r="M707" s="47">
        <v>0</v>
      </c>
      <c r="N707" s="48">
        <v>8522810.9902993124</v>
      </c>
      <c r="O707" s="48">
        <v>3644035.3299999996</v>
      </c>
      <c r="P707" s="48">
        <v>1873581.41</v>
      </c>
      <c r="Q707" s="48">
        <v>8129724.4800000004</v>
      </c>
      <c r="R707" s="49">
        <v>0</v>
      </c>
      <c r="S707" s="49">
        <v>390534.14</v>
      </c>
      <c r="T707" s="91">
        <v>0</v>
      </c>
      <c r="U707" s="91">
        <v>390534.139155493</v>
      </c>
      <c r="V707" s="50">
        <f t="shared" si="40"/>
        <v>781068.27915549302</v>
      </c>
      <c r="W707" s="47">
        <v>248125.05166141561</v>
      </c>
      <c r="X707" s="47">
        <v>17318.199825741453</v>
      </c>
      <c r="Y707" s="47">
        <v>5547.5645765980571</v>
      </c>
      <c r="Z707" s="47">
        <v>248125.05165536207</v>
      </c>
      <c r="AA707" s="47">
        <v>17318.199825741453</v>
      </c>
      <c r="AB707" s="47">
        <v>5547.5645765980571</v>
      </c>
      <c r="AC707" s="50">
        <f t="shared" si="41"/>
        <v>541981.63212145667</v>
      </c>
      <c r="AD707" s="51">
        <f t="shared" si="42"/>
        <v>7741742.7111438196</v>
      </c>
      <c r="AE707" s="51">
        <f t="shared" si="43"/>
        <v>7587742.8478785437</v>
      </c>
    </row>
    <row r="708" spans="1:31" x14ac:dyDescent="0.25">
      <c r="A708" s="53">
        <v>705</v>
      </c>
      <c r="B708" s="42">
        <v>18316281000151</v>
      </c>
      <c r="C708" s="54" t="s">
        <v>1183</v>
      </c>
      <c r="D708" s="41" t="s">
        <v>892</v>
      </c>
      <c r="E708" s="41" t="str">
        <f>VLOOKUP(A708,'[1]Acordo início'!$A$3:$F$855,6,FALSE)</f>
        <v>S</v>
      </c>
      <c r="F708" s="44">
        <v>746275.73538597568</v>
      </c>
      <c r="G708" s="45">
        <v>1120481.1299999999</v>
      </c>
      <c r="H708" s="46">
        <v>0</v>
      </c>
      <c r="I708" s="46">
        <v>0</v>
      </c>
      <c r="J708" s="46">
        <v>0</v>
      </c>
      <c r="K708" s="47">
        <v>0</v>
      </c>
      <c r="L708" s="47">
        <v>0</v>
      </c>
      <c r="M708" s="47">
        <v>0</v>
      </c>
      <c r="N708" s="48">
        <v>746275.73538597568</v>
      </c>
      <c r="O708" s="48">
        <v>344178.97</v>
      </c>
      <c r="P708" s="48">
        <v>104643.22</v>
      </c>
      <c r="Q708" s="48">
        <v>1120481.1299999999</v>
      </c>
      <c r="R708" s="49">
        <v>0</v>
      </c>
      <c r="S708" s="49">
        <v>34196.01</v>
      </c>
      <c r="T708" s="91">
        <v>0</v>
      </c>
      <c r="U708" s="91">
        <v>34196.012585908495</v>
      </c>
      <c r="V708" s="50">
        <f t="shared" si="40"/>
        <v>68392.022585908504</v>
      </c>
      <c r="W708" s="47">
        <v>34197.891828911524</v>
      </c>
      <c r="X708" s="47">
        <v>2386.8848403116608</v>
      </c>
      <c r="Y708" s="47">
        <v>764.59435286398025</v>
      </c>
      <c r="Z708" s="47">
        <v>34197.891828077198</v>
      </c>
      <c r="AA708" s="47">
        <v>2386.8848403116608</v>
      </c>
      <c r="AB708" s="47">
        <v>764.59435286398025</v>
      </c>
      <c r="AC708" s="50">
        <f t="shared" si="41"/>
        <v>74698.742043339997</v>
      </c>
      <c r="AD708" s="51">
        <f t="shared" si="42"/>
        <v>677883.71280006715</v>
      </c>
      <c r="AE708" s="51">
        <f t="shared" si="43"/>
        <v>1045782.3879566599</v>
      </c>
    </row>
    <row r="709" spans="1:31" x14ac:dyDescent="0.25">
      <c r="A709" s="53">
        <v>706</v>
      </c>
      <c r="B709" s="42">
        <v>16788309000128</v>
      </c>
      <c r="C709" s="54" t="s">
        <v>705</v>
      </c>
      <c r="D709" s="41" t="s">
        <v>892</v>
      </c>
      <c r="E709" s="41" t="str">
        <f>VLOOKUP(A709,'[1]Acordo início'!$A$3:$F$855,6,FALSE)</f>
        <v>S</v>
      </c>
      <c r="F709" s="44">
        <v>317371.31982144347</v>
      </c>
      <c r="G709" s="45">
        <v>339322.28</v>
      </c>
      <c r="H709" s="46">
        <v>0</v>
      </c>
      <c r="I709" s="46">
        <v>0</v>
      </c>
      <c r="J709" s="46">
        <v>0</v>
      </c>
      <c r="K709" s="47">
        <v>0</v>
      </c>
      <c r="L709" s="47">
        <v>0</v>
      </c>
      <c r="M709" s="47">
        <v>0</v>
      </c>
      <c r="N709" s="48">
        <v>317371.31982144347</v>
      </c>
      <c r="O709" s="48">
        <v>129186.76</v>
      </c>
      <c r="P709" s="48">
        <v>29110.87</v>
      </c>
      <c r="Q709" s="48">
        <v>339322.28</v>
      </c>
      <c r="R709" s="49">
        <v>0</v>
      </c>
      <c r="S709" s="49">
        <v>14542.66</v>
      </c>
      <c r="T709" s="91">
        <v>0</v>
      </c>
      <c r="U709" s="91">
        <v>14542.659143818142</v>
      </c>
      <c r="V709" s="50">
        <f t="shared" ref="V709:V772" si="44">SUM(R709:U709)</f>
        <v>29085.319143818142</v>
      </c>
      <c r="W709" s="47">
        <v>10356.360685302196</v>
      </c>
      <c r="X709" s="47">
        <v>722.83520996604909</v>
      </c>
      <c r="Y709" s="47">
        <v>231.54687241598401</v>
      </c>
      <c r="Z709" s="47">
        <v>10356.360685049533</v>
      </c>
      <c r="AA709" s="47">
        <v>722.83520996604909</v>
      </c>
      <c r="AB709" s="47">
        <v>231.54687241598401</v>
      </c>
      <c r="AC709" s="50">
        <f t="shared" ref="AC709:AC772" si="45">SUM(W709:AB709)</f>
        <v>22621.485535115793</v>
      </c>
      <c r="AD709" s="51">
        <f t="shared" ref="AD709:AD772" si="46">N709-V709</f>
        <v>288286.0006776253</v>
      </c>
      <c r="AE709" s="51">
        <f t="shared" ref="AE709:AE772" si="47">Q709-AC709</f>
        <v>316700.79446488421</v>
      </c>
    </row>
    <row r="710" spans="1:31" x14ac:dyDescent="0.25">
      <c r="A710" s="53">
        <v>707</v>
      </c>
      <c r="B710" s="42">
        <v>18240119000105</v>
      </c>
      <c r="C710" s="54" t="s">
        <v>706</v>
      </c>
      <c r="D710" s="41" t="s">
        <v>892</v>
      </c>
      <c r="E710" s="41" t="str">
        <f>VLOOKUP(A710,'[1]Acordo início'!$A$3:$F$855,6,FALSE)</f>
        <v>S</v>
      </c>
      <c r="F710" s="44">
        <v>9697556.8630421981</v>
      </c>
      <c r="G710" s="45">
        <v>11918880.25</v>
      </c>
      <c r="H710" s="46">
        <v>0</v>
      </c>
      <c r="I710" s="46">
        <v>0</v>
      </c>
      <c r="J710" s="46">
        <v>0</v>
      </c>
      <c r="K710" s="47">
        <v>0</v>
      </c>
      <c r="L710" s="47">
        <v>0</v>
      </c>
      <c r="M710" s="47">
        <v>0</v>
      </c>
      <c r="N710" s="48">
        <v>9697556.8630421981</v>
      </c>
      <c r="O710" s="48">
        <v>4430826.67</v>
      </c>
      <c r="P710" s="48">
        <v>4647174.63</v>
      </c>
      <c r="Q710" s="48">
        <v>11918880.25</v>
      </c>
      <c r="R710" s="49">
        <v>0</v>
      </c>
      <c r="S710" s="49">
        <v>444363.61</v>
      </c>
      <c r="T710" s="91">
        <v>0</v>
      </c>
      <c r="U710" s="91">
        <v>444363.60559095594</v>
      </c>
      <c r="V710" s="50">
        <f t="shared" si="44"/>
        <v>888727.21559095592</v>
      </c>
      <c r="W710" s="47">
        <v>363772.81714951125</v>
      </c>
      <c r="X710" s="47">
        <v>25389.980964778981</v>
      </c>
      <c r="Y710" s="47">
        <v>8133.2101729965134</v>
      </c>
      <c r="Z710" s="47">
        <v>363772.81714063627</v>
      </c>
      <c r="AA710" s="47">
        <v>25389.980964778981</v>
      </c>
      <c r="AB710" s="47">
        <v>8133.2101729965134</v>
      </c>
      <c r="AC710" s="50">
        <f t="shared" si="45"/>
        <v>794592.01656569855</v>
      </c>
      <c r="AD710" s="51">
        <f t="shared" si="46"/>
        <v>8808829.6474512424</v>
      </c>
      <c r="AE710" s="51">
        <f t="shared" si="47"/>
        <v>11124288.233434301</v>
      </c>
    </row>
    <row r="711" spans="1:31" x14ac:dyDescent="0.25">
      <c r="A711" s="53">
        <v>708</v>
      </c>
      <c r="B711" s="42">
        <v>18279059000126</v>
      </c>
      <c r="C711" s="54" t="s">
        <v>1184</v>
      </c>
      <c r="D711" s="41" t="s">
        <v>892</v>
      </c>
      <c r="E711" s="41" t="str">
        <f>VLOOKUP(A711,'[1]Acordo início'!$A$3:$F$855,6,FALSE)</f>
        <v>S</v>
      </c>
      <c r="F711" s="44">
        <v>1555166.3736768251</v>
      </c>
      <c r="G711" s="45">
        <v>3627069.29</v>
      </c>
      <c r="H711" s="46">
        <v>0</v>
      </c>
      <c r="I711" s="46">
        <v>0</v>
      </c>
      <c r="J711" s="46">
        <v>0</v>
      </c>
      <c r="K711" s="47">
        <v>0</v>
      </c>
      <c r="L711" s="47">
        <v>0</v>
      </c>
      <c r="M711" s="47">
        <v>0</v>
      </c>
      <c r="N711" s="48">
        <v>1555166.3736768251</v>
      </c>
      <c r="O711" s="48">
        <v>679032.65</v>
      </c>
      <c r="P711" s="48">
        <v>401407.19</v>
      </c>
      <c r="Q711" s="48">
        <v>3627069.29</v>
      </c>
      <c r="R711" s="49">
        <v>0</v>
      </c>
      <c r="S711" s="49">
        <v>71261.179999999993</v>
      </c>
      <c r="T711" s="91">
        <v>0</v>
      </c>
      <c r="U711" s="91">
        <v>71261.179167146969</v>
      </c>
      <c r="V711" s="50">
        <f t="shared" si="44"/>
        <v>142522.35916714696</v>
      </c>
      <c r="W711" s="47">
        <v>110700.76942578847</v>
      </c>
      <c r="X711" s="47">
        <v>7726.4993314548774</v>
      </c>
      <c r="Y711" s="47">
        <v>2475.0409640484972</v>
      </c>
      <c r="Z711" s="47">
        <v>110700.7694230877</v>
      </c>
      <c r="AA711" s="47">
        <v>7726.4993314548774</v>
      </c>
      <c r="AB711" s="47">
        <v>2475.0409640484972</v>
      </c>
      <c r="AC711" s="50">
        <f t="shared" si="45"/>
        <v>241804.6194398829</v>
      </c>
      <c r="AD711" s="51">
        <f t="shared" si="46"/>
        <v>1412644.0145096781</v>
      </c>
      <c r="AE711" s="51">
        <f t="shared" si="47"/>
        <v>3385264.6705601173</v>
      </c>
    </row>
    <row r="712" spans="1:31" x14ac:dyDescent="0.25">
      <c r="A712" s="53">
        <v>709</v>
      </c>
      <c r="B712" s="42">
        <v>18017467000100</v>
      </c>
      <c r="C712" s="54" t="s">
        <v>1185</v>
      </c>
      <c r="D712" s="41" t="s">
        <v>892</v>
      </c>
      <c r="E712" s="41" t="str">
        <f>VLOOKUP(A712,'[1]Acordo início'!$A$3:$F$855,6,FALSE)</f>
        <v>S</v>
      </c>
      <c r="F712" s="44">
        <v>507973.01609339117</v>
      </c>
      <c r="G712" s="45">
        <v>2279405.12</v>
      </c>
      <c r="H712" s="46">
        <v>0</v>
      </c>
      <c r="I712" s="46">
        <v>0</v>
      </c>
      <c r="J712" s="46">
        <v>0</v>
      </c>
      <c r="K712" s="47">
        <v>0</v>
      </c>
      <c r="L712" s="47">
        <v>0</v>
      </c>
      <c r="M712" s="47">
        <v>0</v>
      </c>
      <c r="N712" s="48">
        <v>507973.01609339117</v>
      </c>
      <c r="O712" s="48">
        <v>200160.69</v>
      </c>
      <c r="P712" s="48">
        <v>66866.75</v>
      </c>
      <c r="Q712" s="48">
        <v>2279405.12</v>
      </c>
      <c r="R712" s="49">
        <v>0</v>
      </c>
      <c r="S712" s="49">
        <v>23276.45</v>
      </c>
      <c r="T712" s="91">
        <v>0</v>
      </c>
      <c r="U712" s="91">
        <v>23276.452426323835</v>
      </c>
      <c r="V712" s="50">
        <f t="shared" si="44"/>
        <v>46552.902426323839</v>
      </c>
      <c r="W712" s="47">
        <v>69569.087322699896</v>
      </c>
      <c r="X712" s="47">
        <v>4855.6618845283892</v>
      </c>
      <c r="Y712" s="47">
        <v>1555.4213565839709</v>
      </c>
      <c r="Z712" s="47">
        <v>69569.087321002618</v>
      </c>
      <c r="AA712" s="47">
        <v>4855.6618845283892</v>
      </c>
      <c r="AB712" s="47">
        <v>1555.4213565839709</v>
      </c>
      <c r="AC712" s="50">
        <f t="shared" si="45"/>
        <v>151960.34112592723</v>
      </c>
      <c r="AD712" s="51">
        <f t="shared" si="46"/>
        <v>461420.11366706731</v>
      </c>
      <c r="AE712" s="51">
        <f t="shared" si="47"/>
        <v>2127444.7788740727</v>
      </c>
    </row>
    <row r="713" spans="1:31" x14ac:dyDescent="0.25">
      <c r="A713" s="53">
        <v>710</v>
      </c>
      <c r="B713" s="42">
        <v>18278069000147</v>
      </c>
      <c r="C713" s="54" t="s">
        <v>709</v>
      </c>
      <c r="D713" s="41" t="s">
        <v>892</v>
      </c>
      <c r="E713" s="41" t="str">
        <f>VLOOKUP(A713,'[1]Acordo início'!$A$3:$F$855,6,FALSE)</f>
        <v>S</v>
      </c>
      <c r="F713" s="44">
        <v>1788218.2033688414</v>
      </c>
      <c r="G713" s="45">
        <v>1898792.36</v>
      </c>
      <c r="H713" s="46">
        <v>0</v>
      </c>
      <c r="I713" s="46">
        <v>0</v>
      </c>
      <c r="J713" s="46">
        <v>0</v>
      </c>
      <c r="K713" s="47">
        <v>0</v>
      </c>
      <c r="L713" s="47">
        <v>0</v>
      </c>
      <c r="M713" s="47">
        <v>0</v>
      </c>
      <c r="N713" s="48">
        <v>1788218.2033688414</v>
      </c>
      <c r="O713" s="48">
        <v>713055.57000000007</v>
      </c>
      <c r="P713" s="48">
        <v>471749.70000000007</v>
      </c>
      <c r="Q713" s="48">
        <v>1898792.36</v>
      </c>
      <c r="R713" s="49">
        <v>0</v>
      </c>
      <c r="S713" s="49">
        <v>81940.13</v>
      </c>
      <c r="T713" s="91">
        <v>0</v>
      </c>
      <c r="U713" s="91">
        <v>81940.131896590028</v>
      </c>
      <c r="V713" s="50">
        <f t="shared" si="44"/>
        <v>163880.26189659003</v>
      </c>
      <c r="W713" s="47">
        <v>57952.511656734176</v>
      </c>
      <c r="X713" s="47">
        <v>4044.8683861412856</v>
      </c>
      <c r="Y713" s="47">
        <v>1295.6986754827474</v>
      </c>
      <c r="Z713" s="47">
        <v>57952.511655320304</v>
      </c>
      <c r="AA713" s="47">
        <v>4044.8683861412856</v>
      </c>
      <c r="AB713" s="47">
        <v>1295.6986754827474</v>
      </c>
      <c r="AC713" s="50">
        <f t="shared" si="45"/>
        <v>126586.15743530255</v>
      </c>
      <c r="AD713" s="51">
        <f t="shared" si="46"/>
        <v>1624337.9414722514</v>
      </c>
      <c r="AE713" s="51">
        <f t="shared" si="47"/>
        <v>1772206.2025646975</v>
      </c>
    </row>
    <row r="714" spans="1:31" x14ac:dyDescent="0.25">
      <c r="A714" s="53">
        <v>711</v>
      </c>
      <c r="B714" s="42">
        <v>18428946000119</v>
      </c>
      <c r="C714" s="54" t="s">
        <v>1186</v>
      </c>
      <c r="D714" s="41" t="s">
        <v>892</v>
      </c>
      <c r="E714" s="41" t="str">
        <f>VLOOKUP(A714,'[1]Acordo início'!$A$3:$F$855,6,FALSE)</f>
        <v>S</v>
      </c>
      <c r="F714" s="44">
        <v>597035.30413892504</v>
      </c>
      <c r="G714" s="45">
        <v>456188.57</v>
      </c>
      <c r="H714" s="46">
        <v>0</v>
      </c>
      <c r="I714" s="46">
        <v>0</v>
      </c>
      <c r="J714" s="46">
        <v>0</v>
      </c>
      <c r="K714" s="47">
        <v>0</v>
      </c>
      <c r="L714" s="47">
        <v>0</v>
      </c>
      <c r="M714" s="47">
        <v>0</v>
      </c>
      <c r="N714" s="48">
        <v>597035.30413892504</v>
      </c>
      <c r="O714" s="48">
        <v>263867.03000000003</v>
      </c>
      <c r="P714" s="48">
        <v>24468.42</v>
      </c>
      <c r="Q714" s="48">
        <v>456188.57</v>
      </c>
      <c r="R714" s="49">
        <v>0</v>
      </c>
      <c r="S714" s="49">
        <v>27357.48</v>
      </c>
      <c r="T714" s="91">
        <v>0</v>
      </c>
      <c r="U714" s="91">
        <v>27357.484380765854</v>
      </c>
      <c r="V714" s="50">
        <f t="shared" si="44"/>
        <v>54714.964380765858</v>
      </c>
      <c r="W714" s="47">
        <v>13923.203910691787</v>
      </c>
      <c r="X714" s="47">
        <v>971.78751571178441</v>
      </c>
      <c r="Y714" s="47">
        <v>311.29413289998882</v>
      </c>
      <c r="Z714" s="47">
        <v>13923.203910352104</v>
      </c>
      <c r="AA714" s="47">
        <v>971.78751571178441</v>
      </c>
      <c r="AB714" s="47">
        <v>311.29413289998882</v>
      </c>
      <c r="AC714" s="50">
        <f t="shared" si="45"/>
        <v>30412.571118267439</v>
      </c>
      <c r="AD714" s="51">
        <f t="shared" si="46"/>
        <v>542320.33975815913</v>
      </c>
      <c r="AE714" s="51">
        <f t="shared" si="47"/>
        <v>425775.99888173258</v>
      </c>
    </row>
    <row r="715" spans="1:31" x14ac:dyDescent="0.25">
      <c r="A715" s="53">
        <v>712</v>
      </c>
      <c r="B715" s="42">
        <v>18715425000142</v>
      </c>
      <c r="C715" s="54" t="s">
        <v>711</v>
      </c>
      <c r="D715" s="41" t="s">
        <v>894</v>
      </c>
      <c r="E715" s="41" t="str">
        <f>VLOOKUP(A715,'[1]Acordo início'!$A$3:$F$855,6,FALSE)</f>
        <v>S</v>
      </c>
      <c r="F715" s="44">
        <v>927636.07553939638</v>
      </c>
      <c r="G715" s="45">
        <v>18591876.739999998</v>
      </c>
      <c r="H715" s="46">
        <v>0</v>
      </c>
      <c r="I715" s="46">
        <v>0</v>
      </c>
      <c r="J715" s="46">
        <v>0</v>
      </c>
      <c r="K715" s="47">
        <v>0</v>
      </c>
      <c r="L715" s="47">
        <v>0</v>
      </c>
      <c r="M715" s="47">
        <v>0</v>
      </c>
      <c r="N715" s="48">
        <v>927636.07553939638</v>
      </c>
      <c r="O715" s="48">
        <v>2133368.4900000002</v>
      </c>
      <c r="P715" s="48">
        <v>1328480.4300000002</v>
      </c>
      <c r="Q715" s="48">
        <v>18591876.739999998</v>
      </c>
      <c r="R715" s="49">
        <v>0</v>
      </c>
      <c r="S715" s="49">
        <v>42506.35</v>
      </c>
      <c r="T715" s="91">
        <v>0</v>
      </c>
      <c r="U715" s="91">
        <v>42506.34639471634</v>
      </c>
      <c r="V715" s="50">
        <f t="shared" si="44"/>
        <v>85012.696394716331</v>
      </c>
      <c r="W715" s="47">
        <v>567437.48045764561</v>
      </c>
      <c r="X715" s="47">
        <v>39605.012107324037</v>
      </c>
      <c r="Y715" s="47">
        <v>12686.732133426078</v>
      </c>
      <c r="Z715" s="47">
        <v>567437.48044380185</v>
      </c>
      <c r="AA715" s="47">
        <v>39605.012107324037</v>
      </c>
      <c r="AB715" s="47">
        <v>12686.732133426078</v>
      </c>
      <c r="AC715" s="50">
        <f t="shared" si="45"/>
        <v>1239458.4493829478</v>
      </c>
      <c r="AD715" s="51">
        <f t="shared" si="46"/>
        <v>842623.37914467999</v>
      </c>
      <c r="AE715" s="51">
        <f t="shared" si="47"/>
        <v>17352418.290617049</v>
      </c>
    </row>
    <row r="716" spans="1:31" x14ac:dyDescent="0.25">
      <c r="A716" s="53">
        <v>713</v>
      </c>
      <c r="B716" s="42">
        <v>18132449000179</v>
      </c>
      <c r="C716" s="54" t="s">
        <v>1187</v>
      </c>
      <c r="D716" s="41" t="s">
        <v>894</v>
      </c>
      <c r="E716" s="41" t="str">
        <f>VLOOKUP(A716,'[1]Acordo início'!$A$3:$F$855,6,FALSE)</f>
        <v>S</v>
      </c>
      <c r="F716" s="44">
        <v>2466555.2146045845</v>
      </c>
      <c r="G716" s="45">
        <v>7300383.9199999999</v>
      </c>
      <c r="H716" s="46">
        <v>0</v>
      </c>
      <c r="I716" s="46">
        <v>0</v>
      </c>
      <c r="J716" s="46">
        <v>0</v>
      </c>
      <c r="K716" s="47">
        <v>1920088.62</v>
      </c>
      <c r="L716" s="47">
        <v>0</v>
      </c>
      <c r="M716" s="47">
        <v>0</v>
      </c>
      <c r="N716" s="48">
        <v>546466.59460458439</v>
      </c>
      <c r="O716" s="48">
        <v>1036519.6799999999</v>
      </c>
      <c r="P716" s="48">
        <v>2346066.6599999997</v>
      </c>
      <c r="Q716" s="48">
        <v>7300383.9199999999</v>
      </c>
      <c r="R716" s="49">
        <v>0</v>
      </c>
      <c r="S716" s="49">
        <v>0</v>
      </c>
      <c r="T716" s="91">
        <v>0</v>
      </c>
      <c r="U716" s="91">
        <v>0</v>
      </c>
      <c r="V716" s="50">
        <f t="shared" si="44"/>
        <v>0</v>
      </c>
      <c r="W716" s="47">
        <v>222812.97979223632</v>
      </c>
      <c r="X716" s="47">
        <v>15551.511957270401</v>
      </c>
      <c r="Y716" s="47">
        <v>4981.638837453519</v>
      </c>
      <c r="Z716" s="47">
        <v>222812.97978680034</v>
      </c>
      <c r="AA716" s="47">
        <v>15551.511957270401</v>
      </c>
      <c r="AB716" s="47">
        <v>4981.638837453519</v>
      </c>
      <c r="AC716" s="50">
        <f t="shared" si="45"/>
        <v>486692.26116848446</v>
      </c>
      <c r="AD716" s="51">
        <f t="shared" si="46"/>
        <v>546466.59460458439</v>
      </c>
      <c r="AE716" s="51">
        <f t="shared" si="47"/>
        <v>6813691.6588315153</v>
      </c>
    </row>
    <row r="717" spans="1:31" x14ac:dyDescent="0.25">
      <c r="A717" s="53">
        <v>714</v>
      </c>
      <c r="B717" s="42">
        <v>17947599000178</v>
      </c>
      <c r="C717" s="54" t="s">
        <v>713</v>
      </c>
      <c r="D717" s="41" t="s">
        <v>892</v>
      </c>
      <c r="E717" s="41" t="str">
        <f>VLOOKUP(A717,'[1]Acordo início'!$A$3:$F$855,6,FALSE)</f>
        <v>S</v>
      </c>
      <c r="F717" s="44">
        <v>238687.33103533913</v>
      </c>
      <c r="G717" s="45">
        <v>682517.33</v>
      </c>
      <c r="H717" s="46">
        <v>0</v>
      </c>
      <c r="I717" s="46">
        <v>0</v>
      </c>
      <c r="J717" s="46">
        <v>0</v>
      </c>
      <c r="K717" s="47">
        <v>0</v>
      </c>
      <c r="L717" s="47">
        <v>0</v>
      </c>
      <c r="M717" s="47">
        <v>0</v>
      </c>
      <c r="N717" s="48">
        <v>238687.33103533913</v>
      </c>
      <c r="O717" s="48">
        <v>105438.45000000001</v>
      </c>
      <c r="P717" s="48">
        <v>44657.909999999996</v>
      </c>
      <c r="Q717" s="48">
        <v>682517.33</v>
      </c>
      <c r="R717" s="49">
        <v>0</v>
      </c>
      <c r="S717" s="49">
        <v>10937.18</v>
      </c>
      <c r="T717" s="91">
        <v>0</v>
      </c>
      <c r="U717" s="91">
        <v>10937.183924330429</v>
      </c>
      <c r="V717" s="50">
        <f t="shared" si="44"/>
        <v>21874.363924330428</v>
      </c>
      <c r="W717" s="47">
        <v>20830.920790132826</v>
      </c>
      <c r="X717" s="47">
        <v>1453.9202969718149</v>
      </c>
      <c r="Y717" s="47">
        <v>465.73644015176654</v>
      </c>
      <c r="Z717" s="47">
        <v>20830.920789624615</v>
      </c>
      <c r="AA717" s="47">
        <v>1453.9202969718149</v>
      </c>
      <c r="AB717" s="47">
        <v>465.73644015176654</v>
      </c>
      <c r="AC717" s="50">
        <f t="shared" si="45"/>
        <v>45501.155054004608</v>
      </c>
      <c r="AD717" s="51">
        <f t="shared" si="46"/>
        <v>216812.96711100871</v>
      </c>
      <c r="AE717" s="51">
        <f t="shared" si="47"/>
        <v>637016.17494599533</v>
      </c>
    </row>
    <row r="718" spans="1:31" x14ac:dyDescent="0.25">
      <c r="A718" s="53">
        <v>715</v>
      </c>
      <c r="B718" s="42">
        <v>18332619000169</v>
      </c>
      <c r="C718" s="54" t="s">
        <v>714</v>
      </c>
      <c r="D718" s="41" t="s">
        <v>892</v>
      </c>
      <c r="E718" s="41" t="str">
        <f>VLOOKUP(A718,'[1]Acordo início'!$A$3:$F$855,6,FALSE)</f>
        <v>S</v>
      </c>
      <c r="F718" s="44">
        <v>212425.6367078879</v>
      </c>
      <c r="G718" s="45">
        <v>626931.80000000005</v>
      </c>
      <c r="H718" s="46">
        <v>0</v>
      </c>
      <c r="I718" s="46">
        <v>0</v>
      </c>
      <c r="J718" s="46">
        <v>0</v>
      </c>
      <c r="K718" s="47">
        <v>0</v>
      </c>
      <c r="L718" s="47">
        <v>0</v>
      </c>
      <c r="M718" s="47">
        <v>0</v>
      </c>
      <c r="N718" s="48">
        <v>212425.6367078879</v>
      </c>
      <c r="O718" s="48">
        <v>89128.12</v>
      </c>
      <c r="P718" s="48">
        <v>10999.149999999998</v>
      </c>
      <c r="Q718" s="48">
        <v>626931.80000000005</v>
      </c>
      <c r="R718" s="49">
        <v>0</v>
      </c>
      <c r="S718" s="49">
        <v>9733.81</v>
      </c>
      <c r="T718" s="91">
        <v>0</v>
      </c>
      <c r="U718" s="91">
        <v>9733.8147309258857</v>
      </c>
      <c r="V718" s="50">
        <f t="shared" si="44"/>
        <v>19467.624730925883</v>
      </c>
      <c r="W718" s="47">
        <v>19134.410493224706</v>
      </c>
      <c r="X718" s="47">
        <v>1335.510228614934</v>
      </c>
      <c r="Y718" s="47">
        <v>427.80596773899293</v>
      </c>
      <c r="Z718" s="47">
        <v>19134.410492757881</v>
      </c>
      <c r="AA718" s="47">
        <v>1335.510228614934</v>
      </c>
      <c r="AB718" s="47">
        <v>427.80596773899293</v>
      </c>
      <c r="AC718" s="50">
        <f t="shared" si="45"/>
        <v>41795.453378690443</v>
      </c>
      <c r="AD718" s="51">
        <f t="shared" si="46"/>
        <v>192958.01197696201</v>
      </c>
      <c r="AE718" s="51">
        <f t="shared" si="47"/>
        <v>585136.34662130964</v>
      </c>
    </row>
    <row r="719" spans="1:31" x14ac:dyDescent="0.25">
      <c r="A719" s="53">
        <v>716</v>
      </c>
      <c r="B719" s="42">
        <v>18348730000143</v>
      </c>
      <c r="C719" s="54" t="s">
        <v>715</v>
      </c>
      <c r="D719" s="41" t="s">
        <v>892</v>
      </c>
      <c r="E719" s="41" t="str">
        <f>VLOOKUP(A719,'[1]Acordo início'!$A$3:$F$855,6,FALSE)</f>
        <v>S</v>
      </c>
      <c r="F719" s="44">
        <v>337297.64974267996</v>
      </c>
      <c r="G719" s="45">
        <v>1108805.8899999999</v>
      </c>
      <c r="H719" s="46">
        <v>0</v>
      </c>
      <c r="I719" s="46">
        <v>0</v>
      </c>
      <c r="J719" s="46">
        <v>0</v>
      </c>
      <c r="K719" s="47">
        <v>0</v>
      </c>
      <c r="L719" s="47">
        <v>0</v>
      </c>
      <c r="M719" s="47">
        <v>0</v>
      </c>
      <c r="N719" s="48">
        <v>337297.64974267996</v>
      </c>
      <c r="O719" s="48">
        <v>154248.91</v>
      </c>
      <c r="P719" s="48">
        <v>77012.900000000009</v>
      </c>
      <c r="Q719" s="48">
        <v>1108805.8899999999</v>
      </c>
      <c r="R719" s="49">
        <v>0</v>
      </c>
      <c r="S719" s="49">
        <v>15455.73</v>
      </c>
      <c r="T719" s="91">
        <v>0</v>
      </c>
      <c r="U719" s="91">
        <v>15455.727861542357</v>
      </c>
      <c r="V719" s="50">
        <f t="shared" si="44"/>
        <v>30911.457861542356</v>
      </c>
      <c r="W719" s="47">
        <v>33841.555133600574</v>
      </c>
      <c r="X719" s="47">
        <v>2362.0138728163665</v>
      </c>
      <c r="Y719" s="47">
        <v>756.62739904366811</v>
      </c>
      <c r="Z719" s="47">
        <v>33841.555132774942</v>
      </c>
      <c r="AA719" s="47">
        <v>2362.0138728163665</v>
      </c>
      <c r="AB719" s="47">
        <v>756.62739904366811</v>
      </c>
      <c r="AC719" s="50">
        <f t="shared" si="45"/>
        <v>73920.392810095596</v>
      </c>
      <c r="AD719" s="51">
        <f t="shared" si="46"/>
        <v>306386.19188113761</v>
      </c>
      <c r="AE719" s="51">
        <f t="shared" si="47"/>
        <v>1034885.4971899043</v>
      </c>
    </row>
    <row r="720" spans="1:31" x14ac:dyDescent="0.25">
      <c r="A720" s="53">
        <v>717</v>
      </c>
      <c r="B720" s="42">
        <v>25970260000110</v>
      </c>
      <c r="C720" s="54" t="s">
        <v>1188</v>
      </c>
      <c r="D720" s="41" t="s">
        <v>892</v>
      </c>
      <c r="E720" s="41" t="str">
        <f>VLOOKUP(A720,'[1]Acordo início'!$A$3:$F$855,6,FALSE)</f>
        <v>S</v>
      </c>
      <c r="F720" s="44">
        <v>361039.97140593152</v>
      </c>
      <c r="G720" s="45">
        <v>944156.56</v>
      </c>
      <c r="H720" s="46">
        <v>0</v>
      </c>
      <c r="I720" s="46">
        <v>0</v>
      </c>
      <c r="J720" s="46">
        <v>0</v>
      </c>
      <c r="K720" s="47">
        <v>0</v>
      </c>
      <c r="L720" s="47">
        <v>0</v>
      </c>
      <c r="M720" s="47">
        <v>0</v>
      </c>
      <c r="N720" s="48">
        <v>361039.97140593152</v>
      </c>
      <c r="O720" s="48">
        <v>149074.88</v>
      </c>
      <c r="P720" s="48">
        <v>158528.16</v>
      </c>
      <c r="Q720" s="48">
        <v>944156.56</v>
      </c>
      <c r="R720" s="49">
        <v>0</v>
      </c>
      <c r="S720" s="49">
        <v>16543.650000000001</v>
      </c>
      <c r="T720" s="91">
        <v>0</v>
      </c>
      <c r="U720" s="91">
        <v>16543.653800867352</v>
      </c>
      <c r="V720" s="50">
        <f t="shared" si="44"/>
        <v>33087.303800867354</v>
      </c>
      <c r="W720" s="47">
        <v>28816.338887085374</v>
      </c>
      <c r="X720" s="47">
        <v>2011.2725891693278</v>
      </c>
      <c r="Y720" s="47">
        <v>644.27392464740319</v>
      </c>
      <c r="Z720" s="47">
        <v>28816.338886382342</v>
      </c>
      <c r="AA720" s="47">
        <v>2011.2725891693278</v>
      </c>
      <c r="AB720" s="47">
        <v>644.27392464740319</v>
      </c>
      <c r="AC720" s="50">
        <f t="shared" si="45"/>
        <v>62943.770801101178</v>
      </c>
      <c r="AD720" s="51">
        <f t="shared" si="46"/>
        <v>327952.66760506417</v>
      </c>
      <c r="AE720" s="51">
        <f t="shared" si="47"/>
        <v>881212.78919889883</v>
      </c>
    </row>
    <row r="721" spans="1:31" x14ac:dyDescent="0.25">
      <c r="A721" s="53">
        <v>718</v>
      </c>
      <c r="B721" s="42">
        <v>18307512000160</v>
      </c>
      <c r="C721" s="54" t="s">
        <v>1189</v>
      </c>
      <c r="D721" s="41" t="s">
        <v>892</v>
      </c>
      <c r="E721" s="41" t="str">
        <f>VLOOKUP(A721,'[1]Acordo início'!$A$3:$F$855,6,FALSE)</f>
        <v>S</v>
      </c>
      <c r="F721" s="44">
        <v>460395.79734362144</v>
      </c>
      <c r="G721" s="45">
        <v>1306658.46</v>
      </c>
      <c r="H721" s="46">
        <v>0</v>
      </c>
      <c r="I721" s="46">
        <v>0</v>
      </c>
      <c r="J721" s="46">
        <v>0</v>
      </c>
      <c r="K721" s="47">
        <v>0</v>
      </c>
      <c r="L721" s="47">
        <v>0</v>
      </c>
      <c r="M721" s="47">
        <v>0</v>
      </c>
      <c r="N721" s="48">
        <v>460395.79734362144</v>
      </c>
      <c r="O721" s="48">
        <v>191781.80000000002</v>
      </c>
      <c r="P721" s="48">
        <v>147261.47</v>
      </c>
      <c r="Q721" s="48">
        <v>1306658.46</v>
      </c>
      <c r="R721" s="49">
        <v>0</v>
      </c>
      <c r="S721" s="49">
        <v>21096.36</v>
      </c>
      <c r="T721" s="91">
        <v>0</v>
      </c>
      <c r="U721" s="91">
        <v>21096.35853605661</v>
      </c>
      <c r="V721" s="50">
        <f t="shared" si="44"/>
        <v>42192.718536056607</v>
      </c>
      <c r="W721" s="47">
        <v>39880.158103710921</v>
      </c>
      <c r="X721" s="47">
        <v>2783.4857564671574</v>
      </c>
      <c r="Y721" s="47">
        <v>891.63811120197317</v>
      </c>
      <c r="Z721" s="47">
        <v>39880.158102737958</v>
      </c>
      <c r="AA721" s="47">
        <v>2783.4857564671574</v>
      </c>
      <c r="AB721" s="47">
        <v>891.63811120197317</v>
      </c>
      <c r="AC721" s="50">
        <f t="shared" si="45"/>
        <v>87110.563941787128</v>
      </c>
      <c r="AD721" s="51">
        <f t="shared" si="46"/>
        <v>418203.0788075648</v>
      </c>
      <c r="AE721" s="51">
        <f t="shared" si="47"/>
        <v>1219547.8960582127</v>
      </c>
    </row>
    <row r="722" spans="1:31" x14ac:dyDescent="0.25">
      <c r="A722" s="53">
        <v>719</v>
      </c>
      <c r="B722" s="42">
        <v>18409185000158</v>
      </c>
      <c r="C722" s="54" t="s">
        <v>1190</v>
      </c>
      <c r="D722" s="41" t="s">
        <v>892</v>
      </c>
      <c r="E722" s="41" t="str">
        <f>VLOOKUP(A722,'[1]Acordo início'!$A$3:$F$855,6,FALSE)</f>
        <v>S</v>
      </c>
      <c r="F722" s="44">
        <v>239256.6968602472</v>
      </c>
      <c r="G722" s="45">
        <v>557905.52</v>
      </c>
      <c r="H722" s="46">
        <v>0</v>
      </c>
      <c r="I722" s="46">
        <v>0</v>
      </c>
      <c r="J722" s="46">
        <v>0</v>
      </c>
      <c r="K722" s="47">
        <v>0</v>
      </c>
      <c r="L722" s="47">
        <v>0</v>
      </c>
      <c r="M722" s="47">
        <v>0</v>
      </c>
      <c r="N722" s="48">
        <v>239256.6968602472</v>
      </c>
      <c r="O722" s="48">
        <v>102746.24999999999</v>
      </c>
      <c r="P722" s="48">
        <v>25603.159999999996</v>
      </c>
      <c r="Q722" s="48">
        <v>557905.52</v>
      </c>
      <c r="R722" s="49">
        <v>0</v>
      </c>
      <c r="S722" s="49">
        <v>10963.27</v>
      </c>
      <c r="T722" s="91">
        <v>0</v>
      </c>
      <c r="U722" s="91">
        <v>10963.273531685107</v>
      </c>
      <c r="V722" s="50">
        <f t="shared" si="44"/>
        <v>21926.543531685107</v>
      </c>
      <c r="W722" s="47">
        <v>17027.678575393573</v>
      </c>
      <c r="X722" s="47">
        <v>1188.4682266567715</v>
      </c>
      <c r="Y722" s="47">
        <v>380.70378566792766</v>
      </c>
      <c r="Z722" s="47">
        <v>17027.678574978148</v>
      </c>
      <c r="AA722" s="47">
        <v>1188.4682266567715</v>
      </c>
      <c r="AB722" s="47">
        <v>380.70378566792766</v>
      </c>
      <c r="AC722" s="50">
        <f t="shared" si="45"/>
        <v>37193.701175021117</v>
      </c>
      <c r="AD722" s="51">
        <f t="shared" si="46"/>
        <v>217330.1533285621</v>
      </c>
      <c r="AE722" s="51">
        <f t="shared" si="47"/>
        <v>520711.81882497889</v>
      </c>
    </row>
    <row r="723" spans="1:31" x14ac:dyDescent="0.25">
      <c r="A723" s="53">
        <v>720</v>
      </c>
      <c r="B723" s="42">
        <v>18137927000133</v>
      </c>
      <c r="C723" s="54" t="s">
        <v>719</v>
      </c>
      <c r="D723" s="41" t="s">
        <v>894</v>
      </c>
      <c r="E723" s="41" t="str">
        <f>VLOOKUP(A723,'[1]Acordo início'!$A$3:$F$855,6,FALSE)</f>
        <v>S</v>
      </c>
      <c r="F723" s="44">
        <v>2597625.0164172356</v>
      </c>
      <c r="G723" s="45">
        <v>4423662.2300000004</v>
      </c>
      <c r="H723" s="46">
        <v>0</v>
      </c>
      <c r="I723" s="46">
        <v>0</v>
      </c>
      <c r="J723" s="46">
        <v>0</v>
      </c>
      <c r="K723" s="47">
        <v>0</v>
      </c>
      <c r="L723" s="47">
        <v>0</v>
      </c>
      <c r="M723" s="47">
        <v>0</v>
      </c>
      <c r="N723" s="48">
        <v>2597625.0164172356</v>
      </c>
      <c r="O723" s="48">
        <v>1085585.1200000001</v>
      </c>
      <c r="P723" s="48">
        <v>984433.54999999993</v>
      </c>
      <c r="Q723" s="48">
        <v>4423662.2300000004</v>
      </c>
      <c r="R723" s="49">
        <v>0</v>
      </c>
      <c r="S723" s="49">
        <v>119028.95</v>
      </c>
      <c r="T723" s="91">
        <v>0</v>
      </c>
      <c r="U723" s="91">
        <v>119028.95075227422</v>
      </c>
      <c r="V723" s="50">
        <f t="shared" si="44"/>
        <v>238057.9007522742</v>
      </c>
      <c r="W723" s="47">
        <v>135013.36026166426</v>
      </c>
      <c r="X723" s="47">
        <v>9423.4271650528353</v>
      </c>
      <c r="Y723" s="47">
        <v>3018.6203679954824</v>
      </c>
      <c r="Z723" s="47">
        <v>135013.36025837035</v>
      </c>
      <c r="AA723" s="47">
        <v>9423.4271650528353</v>
      </c>
      <c r="AB723" s="47">
        <v>3018.6203679954824</v>
      </c>
      <c r="AC723" s="50">
        <f t="shared" si="45"/>
        <v>294910.81558613124</v>
      </c>
      <c r="AD723" s="51">
        <f t="shared" si="46"/>
        <v>2359567.1156649613</v>
      </c>
      <c r="AE723" s="51">
        <f t="shared" si="47"/>
        <v>4128751.4144138694</v>
      </c>
    </row>
    <row r="724" spans="1:31" x14ac:dyDescent="0.25">
      <c r="A724" s="53">
        <v>721</v>
      </c>
      <c r="B724" s="42">
        <v>17710690000175</v>
      </c>
      <c r="C724" s="54" t="s">
        <v>720</v>
      </c>
      <c r="D724" s="41" t="s">
        <v>892</v>
      </c>
      <c r="E724" s="41" t="str">
        <f>VLOOKUP(A724,'[1]Acordo início'!$A$3:$F$855,6,FALSE)</f>
        <v>S</v>
      </c>
      <c r="F724" s="44">
        <v>484277.31995512103</v>
      </c>
      <c r="G724" s="45">
        <v>858841.89</v>
      </c>
      <c r="H724" s="46">
        <v>0</v>
      </c>
      <c r="I724" s="46">
        <v>0</v>
      </c>
      <c r="J724" s="46">
        <v>0</v>
      </c>
      <c r="K724" s="47">
        <v>0</v>
      </c>
      <c r="L724" s="47">
        <v>0</v>
      </c>
      <c r="M724" s="47">
        <v>0</v>
      </c>
      <c r="N724" s="48">
        <v>484277.31995512103</v>
      </c>
      <c r="O724" s="48">
        <v>202025.45</v>
      </c>
      <c r="P724" s="48">
        <v>53392.45</v>
      </c>
      <c r="Q724" s="48">
        <v>858841.89</v>
      </c>
      <c r="R724" s="49">
        <v>0</v>
      </c>
      <c r="S724" s="49">
        <v>22190.66</v>
      </c>
      <c r="T724" s="91">
        <v>0</v>
      </c>
      <c r="U724" s="91">
        <v>22190.66297216577</v>
      </c>
      <c r="V724" s="50">
        <f t="shared" si="44"/>
        <v>44381.32297216577</v>
      </c>
      <c r="W724" s="47">
        <v>26212.473731958973</v>
      </c>
      <c r="X724" s="47">
        <v>1829.5325481141479</v>
      </c>
      <c r="Y724" s="47">
        <v>586.05686836834343</v>
      </c>
      <c r="Z724" s="47">
        <v>26212.473731319467</v>
      </c>
      <c r="AA724" s="47">
        <v>1829.5325481141479</v>
      </c>
      <c r="AB724" s="47">
        <v>586.05686836834343</v>
      </c>
      <c r="AC724" s="50">
        <f t="shared" si="45"/>
        <v>57256.126296243427</v>
      </c>
      <c r="AD724" s="51">
        <f t="shared" si="46"/>
        <v>439895.99698295526</v>
      </c>
      <c r="AE724" s="51">
        <f t="shared" si="47"/>
        <v>801585.76370375662</v>
      </c>
    </row>
    <row r="725" spans="1:31" x14ac:dyDescent="0.25">
      <c r="A725" s="53">
        <v>722</v>
      </c>
      <c r="B725" s="42">
        <v>18026013000103</v>
      </c>
      <c r="C725" s="54" t="s">
        <v>721</v>
      </c>
      <c r="D725" s="41" t="s">
        <v>892</v>
      </c>
      <c r="E725" s="41" t="str">
        <f>VLOOKUP(A725,'[1]Acordo início'!$A$3:$F$855,6,FALSE)</f>
        <v>S</v>
      </c>
      <c r="F725" s="44">
        <v>162015.13432932057</v>
      </c>
      <c r="G725" s="45">
        <v>262778.28000000003</v>
      </c>
      <c r="H725" s="46">
        <v>0</v>
      </c>
      <c r="I725" s="46">
        <v>0</v>
      </c>
      <c r="J725" s="46">
        <v>0</v>
      </c>
      <c r="K725" s="47">
        <v>0</v>
      </c>
      <c r="L725" s="47">
        <v>0</v>
      </c>
      <c r="M725" s="47">
        <v>0</v>
      </c>
      <c r="N725" s="48">
        <v>162015.13432932057</v>
      </c>
      <c r="O725" s="48">
        <v>74441.61</v>
      </c>
      <c r="P725" s="48">
        <v>19751.629999999997</v>
      </c>
      <c r="Q725" s="48">
        <v>262778.28000000003</v>
      </c>
      <c r="R725" s="49">
        <v>0</v>
      </c>
      <c r="S725" s="49">
        <v>7423.89</v>
      </c>
      <c r="T725" s="91">
        <v>0</v>
      </c>
      <c r="U725" s="91">
        <v>7423.8934886013112</v>
      </c>
      <c r="V725" s="50">
        <f t="shared" si="44"/>
        <v>14847.783488601312</v>
      </c>
      <c r="W725" s="47">
        <v>8020.1826232672192</v>
      </c>
      <c r="X725" s="47">
        <v>559.77872600390754</v>
      </c>
      <c r="Y725" s="47">
        <v>179.31474762732816</v>
      </c>
      <c r="Z725" s="47">
        <v>8020.1826230715506</v>
      </c>
      <c r="AA725" s="47">
        <v>559.77872600390754</v>
      </c>
      <c r="AB725" s="47">
        <v>179.31474762732816</v>
      </c>
      <c r="AC725" s="50">
        <f t="shared" si="45"/>
        <v>17518.552193601241</v>
      </c>
      <c r="AD725" s="51">
        <f t="shared" si="46"/>
        <v>147167.35084071927</v>
      </c>
      <c r="AE725" s="51">
        <f t="shared" si="47"/>
        <v>245259.72780639879</v>
      </c>
    </row>
    <row r="726" spans="1:31" x14ac:dyDescent="0.25">
      <c r="A726" s="53">
        <v>723</v>
      </c>
      <c r="B726" s="42">
        <v>23767031000178</v>
      </c>
      <c r="C726" s="54" t="s">
        <v>1191</v>
      </c>
      <c r="D726" s="41" t="s">
        <v>892</v>
      </c>
      <c r="E726" s="41" t="str">
        <f>VLOOKUP(A726,'[1]Acordo início'!$A$3:$F$855,6,FALSE)</f>
        <v>S</v>
      </c>
      <c r="F726" s="44">
        <v>1634717.4937723987</v>
      </c>
      <c r="G726" s="45">
        <v>2529369.11</v>
      </c>
      <c r="H726" s="46">
        <v>0</v>
      </c>
      <c r="I726" s="46">
        <v>0</v>
      </c>
      <c r="J726" s="46">
        <v>0</v>
      </c>
      <c r="K726" s="47">
        <v>0</v>
      </c>
      <c r="L726" s="47">
        <v>0</v>
      </c>
      <c r="M726" s="47">
        <v>0</v>
      </c>
      <c r="N726" s="48">
        <v>1634717.4937723987</v>
      </c>
      <c r="O726" s="48">
        <v>584062.92999999993</v>
      </c>
      <c r="P726" s="48">
        <v>542407.10000000009</v>
      </c>
      <c r="Q726" s="48">
        <v>2529369.11</v>
      </c>
      <c r="R726" s="49">
        <v>0</v>
      </c>
      <c r="S726" s="49">
        <v>74906.39</v>
      </c>
      <c r="T726" s="91">
        <v>0</v>
      </c>
      <c r="U726" s="91">
        <v>74906.388270193027</v>
      </c>
      <c r="V726" s="50">
        <f t="shared" si="44"/>
        <v>149812.77827019303</v>
      </c>
      <c r="W726" s="47">
        <v>77198.168724341493</v>
      </c>
      <c r="X726" s="47">
        <v>5388.1432092306077</v>
      </c>
      <c r="Y726" s="47">
        <v>1725.9918872592955</v>
      </c>
      <c r="Z726" s="47">
        <v>77198.168722458096</v>
      </c>
      <c r="AA726" s="47">
        <v>5388.1432092306077</v>
      </c>
      <c r="AB726" s="47">
        <v>1725.9918872592955</v>
      </c>
      <c r="AC726" s="50">
        <f t="shared" si="45"/>
        <v>168624.60763977939</v>
      </c>
      <c r="AD726" s="51">
        <f t="shared" si="46"/>
        <v>1484904.7155022058</v>
      </c>
      <c r="AE726" s="51">
        <f t="shared" si="47"/>
        <v>2360744.5023602205</v>
      </c>
    </row>
    <row r="727" spans="1:31" x14ac:dyDescent="0.25">
      <c r="A727" s="53">
        <v>724</v>
      </c>
      <c r="B727" s="42">
        <v>26130617000115</v>
      </c>
      <c r="C727" s="54" t="s">
        <v>723</v>
      </c>
      <c r="D727" s="41" t="s">
        <v>892</v>
      </c>
      <c r="E727" s="41" t="str">
        <f>VLOOKUP(A727,'[1]Acordo início'!$A$3:$F$855,6,FALSE)</f>
        <v>S</v>
      </c>
      <c r="F727" s="44">
        <v>395894.57393547241</v>
      </c>
      <c r="G727" s="45">
        <v>758320.94</v>
      </c>
      <c r="H727" s="46">
        <v>0</v>
      </c>
      <c r="I727" s="46">
        <v>0</v>
      </c>
      <c r="J727" s="46">
        <v>0</v>
      </c>
      <c r="K727" s="47">
        <v>0</v>
      </c>
      <c r="L727" s="47">
        <v>0</v>
      </c>
      <c r="M727" s="47">
        <v>0</v>
      </c>
      <c r="N727" s="48">
        <v>395894.57393547241</v>
      </c>
      <c r="O727" s="48">
        <v>160301.81</v>
      </c>
      <c r="P727" s="48">
        <v>97033.78</v>
      </c>
      <c r="Q727" s="48">
        <v>758320.94</v>
      </c>
      <c r="R727" s="49">
        <v>0</v>
      </c>
      <c r="S727" s="49">
        <v>18140.77</v>
      </c>
      <c r="T727" s="91">
        <v>0</v>
      </c>
      <c r="U727" s="91">
        <v>18140.769143443202</v>
      </c>
      <c r="V727" s="50">
        <f t="shared" si="44"/>
        <v>36281.539143443202</v>
      </c>
      <c r="W727" s="47">
        <v>23144.501880004711</v>
      </c>
      <c r="X727" s="47">
        <v>1615.3995968618251</v>
      </c>
      <c r="Y727" s="47">
        <v>517.46334323277551</v>
      </c>
      <c r="Z727" s="47">
        <v>23144.501879440053</v>
      </c>
      <c r="AA727" s="47">
        <v>1615.3995968618251</v>
      </c>
      <c r="AB727" s="47">
        <v>517.46334323277551</v>
      </c>
      <c r="AC727" s="50">
        <f t="shared" si="45"/>
        <v>50554.729639633966</v>
      </c>
      <c r="AD727" s="51">
        <f t="shared" si="46"/>
        <v>359613.03479202918</v>
      </c>
      <c r="AE727" s="51">
        <f t="shared" si="47"/>
        <v>707766.21036036592</v>
      </c>
    </row>
    <row r="728" spans="1:31" x14ac:dyDescent="0.25">
      <c r="A728" s="53">
        <v>725</v>
      </c>
      <c r="B728" s="42">
        <v>23098510000149</v>
      </c>
      <c r="C728" s="54" t="s">
        <v>1192</v>
      </c>
      <c r="D728" s="41" t="s">
        <v>892</v>
      </c>
      <c r="E728" s="41" t="str">
        <f>VLOOKUP(A728,'[1]Acordo início'!$A$3:$F$855,6,FALSE)</f>
        <v>S</v>
      </c>
      <c r="F728" s="44">
        <v>-2.7334908954799175E-3</v>
      </c>
      <c r="G728" s="45">
        <v>1779192.36</v>
      </c>
      <c r="H728" s="46">
        <v>0</v>
      </c>
      <c r="I728" s="46">
        <v>0</v>
      </c>
      <c r="J728" s="46">
        <v>0</v>
      </c>
      <c r="K728" s="47">
        <v>0</v>
      </c>
      <c r="L728" s="47">
        <v>0</v>
      </c>
      <c r="M728" s="47">
        <v>0</v>
      </c>
      <c r="N728" s="48">
        <v>-2.7334908954799175E-3</v>
      </c>
      <c r="O728" s="48">
        <v>0</v>
      </c>
      <c r="P728" s="48">
        <v>143660.16</v>
      </c>
      <c r="Q728" s="48">
        <v>1779192.36</v>
      </c>
      <c r="R728" s="49">
        <v>0</v>
      </c>
      <c r="S728" s="49">
        <v>0</v>
      </c>
      <c r="T728" s="91">
        <v>0</v>
      </c>
      <c r="U728" s="91">
        <v>-1.2525462725510202E-4</v>
      </c>
      <c r="V728" s="50">
        <f t="shared" si="44"/>
        <v>-1.2525462725510202E-4</v>
      </c>
      <c r="W728" s="47">
        <v>54302.23338783803</v>
      </c>
      <c r="X728" s="47">
        <v>3790.0926266723541</v>
      </c>
      <c r="Y728" s="47">
        <v>1214.0859794503988</v>
      </c>
      <c r="Z728" s="47">
        <v>54302.233386513217</v>
      </c>
      <c r="AA728" s="47">
        <v>3790.0926266723541</v>
      </c>
      <c r="AB728" s="47">
        <v>1214.0859794503988</v>
      </c>
      <c r="AC728" s="50">
        <f t="shared" si="45"/>
        <v>118612.82398659675</v>
      </c>
      <c r="AD728" s="51">
        <f t="shared" si="46"/>
        <v>-2.6082362682248155E-3</v>
      </c>
      <c r="AE728" s="51">
        <f t="shared" si="47"/>
        <v>1660579.5360134034</v>
      </c>
    </row>
    <row r="729" spans="1:31" x14ac:dyDescent="0.25">
      <c r="A729" s="53">
        <v>727</v>
      </c>
      <c r="B729" s="42">
        <v>66229105000125</v>
      </c>
      <c r="C729" s="54" t="s">
        <v>1193</v>
      </c>
      <c r="D729" s="41" t="s">
        <v>892</v>
      </c>
      <c r="E729" s="41" t="str">
        <f>VLOOKUP(A729,'[1]Acordo início'!$A$3:$F$855,6,FALSE)</f>
        <v>S</v>
      </c>
      <c r="F729" s="44">
        <v>252919.60688790923</v>
      </c>
      <c r="G729" s="45">
        <v>836459.61</v>
      </c>
      <c r="H729" s="46">
        <v>0</v>
      </c>
      <c r="I729" s="46">
        <v>0</v>
      </c>
      <c r="J729" s="46">
        <v>0</v>
      </c>
      <c r="K729" s="47">
        <v>0</v>
      </c>
      <c r="L729" s="47">
        <v>0</v>
      </c>
      <c r="M729" s="47">
        <v>0</v>
      </c>
      <c r="N729" s="48">
        <v>252919.60688790923</v>
      </c>
      <c r="O729" s="48">
        <v>114053.03999999998</v>
      </c>
      <c r="P729" s="48">
        <v>32435.930000000004</v>
      </c>
      <c r="Q729" s="48">
        <v>836459.61</v>
      </c>
      <c r="R729" s="49">
        <v>0</v>
      </c>
      <c r="S729" s="49">
        <v>11589.34</v>
      </c>
      <c r="T729" s="91">
        <v>0</v>
      </c>
      <c r="U729" s="91">
        <v>11589.338431174861</v>
      </c>
      <c r="V729" s="50">
        <f t="shared" si="44"/>
        <v>23178.678431174863</v>
      </c>
      <c r="W729" s="47">
        <v>25529.350308938785</v>
      </c>
      <c r="X729" s="47">
        <v>1781.8530902508942</v>
      </c>
      <c r="Y729" s="47">
        <v>570.78363707784695</v>
      </c>
      <c r="Z729" s="47">
        <v>25529.350308315945</v>
      </c>
      <c r="AA729" s="47">
        <v>1781.8530902508942</v>
      </c>
      <c r="AB729" s="47">
        <v>570.78363707784695</v>
      </c>
      <c r="AC729" s="50">
        <f t="shared" si="45"/>
        <v>55763.974071912213</v>
      </c>
      <c r="AD729" s="51">
        <f t="shared" si="46"/>
        <v>229740.92845673437</v>
      </c>
      <c r="AE729" s="51">
        <f t="shared" si="47"/>
        <v>780695.63592808775</v>
      </c>
    </row>
    <row r="730" spans="1:31" x14ac:dyDescent="0.25">
      <c r="A730" s="53">
        <v>728</v>
      </c>
      <c r="B730" s="42">
        <v>26042515000148</v>
      </c>
      <c r="C730" s="54" t="s">
        <v>726</v>
      </c>
      <c r="D730" s="41" t="s">
        <v>892</v>
      </c>
      <c r="E730" s="41" t="str">
        <f>VLOOKUP(A730,'[1]Acordo início'!$A$3:$F$855,6,FALSE)</f>
        <v>S</v>
      </c>
      <c r="F730" s="44">
        <v>2245581.0954234842</v>
      </c>
      <c r="G730" s="45">
        <v>1259900.56</v>
      </c>
      <c r="H730" s="46">
        <v>0</v>
      </c>
      <c r="I730" s="46">
        <v>0</v>
      </c>
      <c r="J730" s="46">
        <v>0</v>
      </c>
      <c r="K730" s="47">
        <v>0</v>
      </c>
      <c r="L730" s="47">
        <v>0</v>
      </c>
      <c r="M730" s="47">
        <v>0</v>
      </c>
      <c r="N730" s="48">
        <v>2245581.0954234842</v>
      </c>
      <c r="O730" s="48">
        <v>1080121.0699999998</v>
      </c>
      <c r="P730" s="48">
        <v>232967.74</v>
      </c>
      <c r="Q730" s="48">
        <v>1259900.56</v>
      </c>
      <c r="R730" s="49">
        <v>0</v>
      </c>
      <c r="S730" s="49">
        <v>102897.52</v>
      </c>
      <c r="T730" s="91">
        <v>0</v>
      </c>
      <c r="U730" s="91">
        <v>102897.51597251611</v>
      </c>
      <c r="V730" s="50">
        <f t="shared" si="44"/>
        <v>205795.03597251611</v>
      </c>
      <c r="W730" s="47">
        <v>38453.07318632707</v>
      </c>
      <c r="X730" s="47">
        <v>2683.8805710895845</v>
      </c>
      <c r="Y730" s="47">
        <v>859.73143478028283</v>
      </c>
      <c r="Z730" s="47">
        <v>38453.07318538893</v>
      </c>
      <c r="AA730" s="47">
        <v>2683.8805710895845</v>
      </c>
      <c r="AB730" s="47">
        <v>859.73143478028283</v>
      </c>
      <c r="AC730" s="50">
        <f t="shared" si="45"/>
        <v>83993.370383455738</v>
      </c>
      <c r="AD730" s="51">
        <f t="shared" si="46"/>
        <v>2039786.0594509682</v>
      </c>
      <c r="AE730" s="51">
        <f t="shared" si="47"/>
        <v>1175907.1896165444</v>
      </c>
    </row>
    <row r="731" spans="1:31" x14ac:dyDescent="0.25">
      <c r="A731" s="53">
        <v>729</v>
      </c>
      <c r="B731" s="42">
        <v>26218636000106</v>
      </c>
      <c r="C731" s="54" t="s">
        <v>727</v>
      </c>
      <c r="D731" s="41" t="s">
        <v>892</v>
      </c>
      <c r="E731" s="41" t="str">
        <f>VLOOKUP(A731,'[1]Acordo início'!$A$3:$F$855,6,FALSE)</f>
        <v>S</v>
      </c>
      <c r="F731" s="44">
        <v>299460.55755388091</v>
      </c>
      <c r="G731" s="45">
        <v>1256768.18</v>
      </c>
      <c r="H731" s="46">
        <v>0</v>
      </c>
      <c r="I731" s="46">
        <v>0</v>
      </c>
      <c r="J731" s="46">
        <v>0</v>
      </c>
      <c r="K731" s="47">
        <v>0</v>
      </c>
      <c r="L731" s="47">
        <v>0</v>
      </c>
      <c r="M731" s="47">
        <v>0</v>
      </c>
      <c r="N731" s="48">
        <v>299460.55755388091</v>
      </c>
      <c r="O731" s="48">
        <v>132525.24</v>
      </c>
      <c r="P731" s="48">
        <v>30101.59</v>
      </c>
      <c r="Q731" s="48">
        <v>1256768.18</v>
      </c>
      <c r="R731" s="49">
        <v>0</v>
      </c>
      <c r="S731" s="49">
        <v>13721.95</v>
      </c>
      <c r="T731" s="91">
        <v>0</v>
      </c>
      <c r="U731" s="91">
        <v>13721.948215024498</v>
      </c>
      <c r="V731" s="50">
        <f t="shared" si="44"/>
        <v>27443.898215024499</v>
      </c>
      <c r="W731" s="47">
        <v>38357.470738961725</v>
      </c>
      <c r="X731" s="47">
        <v>2677.2078781219984</v>
      </c>
      <c r="Y731" s="47">
        <v>857.59396116813093</v>
      </c>
      <c r="Z731" s="47">
        <v>38357.470738025921</v>
      </c>
      <c r="AA731" s="47">
        <v>2677.2078781219984</v>
      </c>
      <c r="AB731" s="47">
        <v>857.59396116813093</v>
      </c>
      <c r="AC731" s="50">
        <f t="shared" si="45"/>
        <v>83784.545155567903</v>
      </c>
      <c r="AD731" s="51">
        <f t="shared" si="46"/>
        <v>272016.65933885641</v>
      </c>
      <c r="AE731" s="51">
        <f t="shared" si="47"/>
        <v>1172983.6348444321</v>
      </c>
    </row>
    <row r="732" spans="1:31" x14ac:dyDescent="0.25">
      <c r="A732" s="53">
        <v>731</v>
      </c>
      <c r="B732" s="42">
        <v>66234311000123</v>
      </c>
      <c r="C732" s="54" t="s">
        <v>1194</v>
      </c>
      <c r="D732" s="41" t="s">
        <v>892</v>
      </c>
      <c r="E732" s="41" t="str">
        <f>VLOOKUP(A732,'[1]Acordo início'!$A$3:$F$855,6,FALSE)</f>
        <v>S</v>
      </c>
      <c r="F732" s="44">
        <v>309719.92122508906</v>
      </c>
      <c r="G732" s="45">
        <v>1131074.27</v>
      </c>
      <c r="H732" s="46">
        <v>0</v>
      </c>
      <c r="I732" s="46">
        <v>0</v>
      </c>
      <c r="J732" s="46">
        <v>0</v>
      </c>
      <c r="K732" s="47">
        <v>0</v>
      </c>
      <c r="L732" s="47">
        <v>0</v>
      </c>
      <c r="M732" s="47">
        <v>0</v>
      </c>
      <c r="N732" s="48">
        <v>309719.92122508906</v>
      </c>
      <c r="O732" s="48">
        <v>119304.85</v>
      </c>
      <c r="P732" s="48">
        <v>24897.88</v>
      </c>
      <c r="Q732" s="48">
        <v>1131074.27</v>
      </c>
      <c r="R732" s="49">
        <v>0</v>
      </c>
      <c r="S732" s="49">
        <v>14192.06</v>
      </c>
      <c r="T732" s="91">
        <v>0</v>
      </c>
      <c r="U732" s="91">
        <v>14192.055057025191</v>
      </c>
      <c r="V732" s="50">
        <f t="shared" si="44"/>
        <v>28384.115057025192</v>
      </c>
      <c r="W732" s="47">
        <v>34521.20213404786</v>
      </c>
      <c r="X732" s="47">
        <v>2409.450689396956</v>
      </c>
      <c r="Y732" s="47">
        <v>771.82290469304303</v>
      </c>
      <c r="Z732" s="47">
        <v>34521.202133205647</v>
      </c>
      <c r="AA732" s="47">
        <v>2409.450689396956</v>
      </c>
      <c r="AB732" s="47">
        <v>771.82290469304303</v>
      </c>
      <c r="AC732" s="50">
        <f t="shared" si="45"/>
        <v>75404.951455433518</v>
      </c>
      <c r="AD732" s="51">
        <f t="shared" si="46"/>
        <v>281335.80616806389</v>
      </c>
      <c r="AE732" s="51">
        <f t="shared" si="47"/>
        <v>1055669.3185445664</v>
      </c>
    </row>
    <row r="733" spans="1:31" x14ac:dyDescent="0.25">
      <c r="A733" s="53">
        <v>732</v>
      </c>
      <c r="B733" s="42">
        <v>66232547000120</v>
      </c>
      <c r="C733" s="54" t="s">
        <v>1195</v>
      </c>
      <c r="D733" s="41" t="s">
        <v>894</v>
      </c>
      <c r="E733" s="41" t="str">
        <f>VLOOKUP(A733,'[1]Acordo início'!$A$3:$F$855,6,FALSE)</f>
        <v>S</v>
      </c>
      <c r="F733" s="44">
        <v>392632.45059049659</v>
      </c>
      <c r="G733" s="45">
        <v>704557.9</v>
      </c>
      <c r="H733" s="46">
        <v>0</v>
      </c>
      <c r="I733" s="46">
        <v>0</v>
      </c>
      <c r="J733" s="46">
        <v>0</v>
      </c>
      <c r="K733" s="47">
        <v>0</v>
      </c>
      <c r="L733" s="47">
        <v>0</v>
      </c>
      <c r="M733" s="47">
        <v>0</v>
      </c>
      <c r="N733" s="48">
        <v>392632.45059049659</v>
      </c>
      <c r="O733" s="48">
        <v>177266.58000000002</v>
      </c>
      <c r="P733" s="48">
        <v>97625.499999999985</v>
      </c>
      <c r="Q733" s="48">
        <v>704557.9</v>
      </c>
      <c r="R733" s="49">
        <v>0</v>
      </c>
      <c r="S733" s="49">
        <v>17991.29</v>
      </c>
      <c r="T733" s="91">
        <v>0</v>
      </c>
      <c r="U733" s="91">
        <v>17991.291402613424</v>
      </c>
      <c r="V733" s="50">
        <f t="shared" si="44"/>
        <v>35982.581402613425</v>
      </c>
      <c r="W733" s="47">
        <v>21503.614945434292</v>
      </c>
      <c r="X733" s="47">
        <v>1500.8718309870753</v>
      </c>
      <c r="Y733" s="47">
        <v>480.77649451889795</v>
      </c>
      <c r="Z733" s="47">
        <v>21503.614944909667</v>
      </c>
      <c r="AA733" s="47">
        <v>1500.8718309870753</v>
      </c>
      <c r="AB733" s="47">
        <v>480.77649451889795</v>
      </c>
      <c r="AC733" s="50">
        <f t="shared" si="45"/>
        <v>46970.526541355903</v>
      </c>
      <c r="AD733" s="51">
        <f t="shared" si="46"/>
        <v>356649.86918788316</v>
      </c>
      <c r="AE733" s="51">
        <f t="shared" si="47"/>
        <v>657587.37345864414</v>
      </c>
    </row>
    <row r="734" spans="1:31" x14ac:dyDescent="0.25">
      <c r="A734" s="53">
        <v>733</v>
      </c>
      <c r="B734" s="42">
        <v>66229626000182</v>
      </c>
      <c r="C734" s="54" t="s">
        <v>730</v>
      </c>
      <c r="D734" s="41" t="s">
        <v>892</v>
      </c>
      <c r="E734" s="41" t="str">
        <f>VLOOKUP(A734,'[1]Acordo início'!$A$3:$F$855,6,FALSE)</f>
        <v>S</v>
      </c>
      <c r="F734" s="44">
        <v>235507.13454009974</v>
      </c>
      <c r="G734" s="45">
        <v>690718.47</v>
      </c>
      <c r="H734" s="46">
        <v>0</v>
      </c>
      <c r="I734" s="46">
        <v>0</v>
      </c>
      <c r="J734" s="46">
        <v>0</v>
      </c>
      <c r="K734" s="47">
        <v>0</v>
      </c>
      <c r="L734" s="47">
        <v>0</v>
      </c>
      <c r="M734" s="47">
        <v>0</v>
      </c>
      <c r="N734" s="48">
        <v>235507.13454009974</v>
      </c>
      <c r="O734" s="48">
        <v>109005.5</v>
      </c>
      <c r="P734" s="48">
        <v>42610.6</v>
      </c>
      <c r="Q734" s="48">
        <v>690718.47</v>
      </c>
      <c r="R734" s="49">
        <v>0</v>
      </c>
      <c r="S734" s="49">
        <v>10791.46</v>
      </c>
      <c r="T734" s="91">
        <v>0</v>
      </c>
      <c r="U734" s="91">
        <v>10791.460253815236</v>
      </c>
      <c r="V734" s="50">
        <f t="shared" si="44"/>
        <v>21582.920253815235</v>
      </c>
      <c r="W734" s="47">
        <v>21081.225620066914</v>
      </c>
      <c r="X734" s="47">
        <v>1471.3906371616558</v>
      </c>
      <c r="Y734" s="47">
        <v>471.33274007632463</v>
      </c>
      <c r="Z734" s="47">
        <v>21081.225619552595</v>
      </c>
      <c r="AA734" s="47">
        <v>1471.3906371616558</v>
      </c>
      <c r="AB734" s="47">
        <v>471.33274007632463</v>
      </c>
      <c r="AC734" s="50">
        <f t="shared" si="45"/>
        <v>46047.897994095467</v>
      </c>
      <c r="AD734" s="51">
        <f t="shared" si="46"/>
        <v>213924.21428628449</v>
      </c>
      <c r="AE734" s="51">
        <f t="shared" si="47"/>
        <v>644670.57200590451</v>
      </c>
    </row>
    <row r="735" spans="1:31" x14ac:dyDescent="0.25">
      <c r="A735" s="53">
        <v>734</v>
      </c>
      <c r="B735" s="42">
        <v>26139790000184</v>
      </c>
      <c r="C735" s="54" t="s">
        <v>731</v>
      </c>
      <c r="D735" s="41" t="s">
        <v>894</v>
      </c>
      <c r="E735" s="41" t="str">
        <f>VLOOKUP(A735,'[1]Acordo início'!$A$3:$F$855,6,FALSE)</f>
        <v>S</v>
      </c>
      <c r="F735" s="44">
        <v>389261.26531697274</v>
      </c>
      <c r="G735" s="45">
        <v>859240.56</v>
      </c>
      <c r="H735" s="46">
        <v>0</v>
      </c>
      <c r="I735" s="46">
        <v>0</v>
      </c>
      <c r="J735" s="46">
        <v>0</v>
      </c>
      <c r="K735" s="47">
        <v>0</v>
      </c>
      <c r="L735" s="47">
        <v>0</v>
      </c>
      <c r="M735" s="47">
        <v>0</v>
      </c>
      <c r="N735" s="48">
        <v>389261.26531697274</v>
      </c>
      <c r="O735" s="48">
        <v>185657.83000000002</v>
      </c>
      <c r="P735" s="48">
        <v>99816.290000000008</v>
      </c>
      <c r="Q735" s="48">
        <v>859240.56</v>
      </c>
      <c r="R735" s="49">
        <v>0</v>
      </c>
      <c r="S735" s="49">
        <v>17836.82</v>
      </c>
      <c r="T735" s="91">
        <v>0</v>
      </c>
      <c r="U735" s="91">
        <v>17836.816201857728</v>
      </c>
      <c r="V735" s="50">
        <f t="shared" si="44"/>
        <v>35673.636201857727</v>
      </c>
      <c r="W735" s="47">
        <v>26224.641286110549</v>
      </c>
      <c r="X735" s="47">
        <v>1830.3817978484112</v>
      </c>
      <c r="Y735" s="47">
        <v>586.32890979238812</v>
      </c>
      <c r="Z735" s="47">
        <v>26224.641285470745</v>
      </c>
      <c r="AA735" s="47">
        <v>1830.3817978484112</v>
      </c>
      <c r="AB735" s="47">
        <v>586.32890979238812</v>
      </c>
      <c r="AC735" s="50">
        <f t="shared" si="45"/>
        <v>57282.7039868629</v>
      </c>
      <c r="AD735" s="51">
        <f t="shared" si="46"/>
        <v>353587.62911511504</v>
      </c>
      <c r="AE735" s="51">
        <f t="shared" si="47"/>
        <v>801957.85601313715</v>
      </c>
    </row>
    <row r="736" spans="1:31" x14ac:dyDescent="0.25">
      <c r="A736" s="53">
        <v>736</v>
      </c>
      <c r="B736" s="42">
        <v>25224304000163</v>
      </c>
      <c r="C736" s="54" t="s">
        <v>1196</v>
      </c>
      <c r="D736" s="41" t="s">
        <v>892</v>
      </c>
      <c r="E736" s="41" t="str">
        <f>VLOOKUP(A736,'[1]Acordo início'!$A$3:$F$855,6,FALSE)</f>
        <v>S</v>
      </c>
      <c r="F736" s="44">
        <v>327665.9037260075</v>
      </c>
      <c r="G736" s="45">
        <v>1014264.94</v>
      </c>
      <c r="H736" s="46">
        <v>0</v>
      </c>
      <c r="I736" s="46">
        <v>0</v>
      </c>
      <c r="J736" s="46">
        <v>0</v>
      </c>
      <c r="K736" s="47">
        <v>0</v>
      </c>
      <c r="L736" s="47">
        <v>0</v>
      </c>
      <c r="M736" s="47">
        <v>0</v>
      </c>
      <c r="N736" s="48">
        <v>327665.9037260075</v>
      </c>
      <c r="O736" s="48">
        <v>132889.83000000002</v>
      </c>
      <c r="P736" s="48">
        <v>20985.18</v>
      </c>
      <c r="Q736" s="48">
        <v>1014264.94</v>
      </c>
      <c r="R736" s="49">
        <v>0</v>
      </c>
      <c r="S736" s="49">
        <v>15014.38</v>
      </c>
      <c r="T736" s="91">
        <v>0</v>
      </c>
      <c r="U736" s="91">
        <v>15014.379855178389</v>
      </c>
      <c r="V736" s="50">
        <f t="shared" si="44"/>
        <v>30028.759855178389</v>
      </c>
      <c r="W736" s="47">
        <v>30956.097195091119</v>
      </c>
      <c r="X736" s="47">
        <v>2160.6197095374901</v>
      </c>
      <c r="Y736" s="47">
        <v>692.1145087097176</v>
      </c>
      <c r="Z736" s="47">
        <v>30956.097194335882</v>
      </c>
      <c r="AA736" s="47">
        <v>2160.6197095374901</v>
      </c>
      <c r="AB736" s="47">
        <v>692.1145087097176</v>
      </c>
      <c r="AC736" s="50">
        <f t="shared" si="45"/>
        <v>67617.662825921419</v>
      </c>
      <c r="AD736" s="51">
        <f t="shared" si="46"/>
        <v>297637.14387082914</v>
      </c>
      <c r="AE736" s="51">
        <f t="shared" si="47"/>
        <v>946647.27717407851</v>
      </c>
    </row>
    <row r="737" spans="1:31" x14ac:dyDescent="0.25">
      <c r="A737" s="53">
        <v>737</v>
      </c>
      <c r="B737" s="42">
        <v>66229543000193</v>
      </c>
      <c r="C737" s="54" t="s">
        <v>733</v>
      </c>
      <c r="D737" s="41" t="s">
        <v>894</v>
      </c>
      <c r="E737" s="41" t="str">
        <f>VLOOKUP(A737,'[1]Acordo início'!$A$3:$F$855,6,FALSE)</f>
        <v>S</v>
      </c>
      <c r="F737" s="44">
        <v>456787.09954237635</v>
      </c>
      <c r="G737" s="45">
        <v>1460942.46</v>
      </c>
      <c r="H737" s="46">
        <v>0</v>
      </c>
      <c r="I737" s="46">
        <v>0</v>
      </c>
      <c r="J737" s="46">
        <v>0</v>
      </c>
      <c r="K737" s="47">
        <v>0</v>
      </c>
      <c r="L737" s="47">
        <v>0</v>
      </c>
      <c r="M737" s="47">
        <v>0</v>
      </c>
      <c r="N737" s="48">
        <v>456787.09954237635</v>
      </c>
      <c r="O737" s="48">
        <v>170904.29</v>
      </c>
      <c r="P737" s="48">
        <v>72613.210000000006</v>
      </c>
      <c r="Q737" s="48">
        <v>1460942.46</v>
      </c>
      <c r="R737" s="49">
        <v>0</v>
      </c>
      <c r="S737" s="49">
        <v>20931</v>
      </c>
      <c r="T737" s="91">
        <v>0</v>
      </c>
      <c r="U737" s="91">
        <v>20930.999983475114</v>
      </c>
      <c r="V737" s="50">
        <f t="shared" si="44"/>
        <v>41861.999983475114</v>
      </c>
      <c r="W737" s="47">
        <v>44589.017040528386</v>
      </c>
      <c r="X737" s="47">
        <v>3112.1464840841045</v>
      </c>
      <c r="Y737" s="47">
        <v>996.91848841165563</v>
      </c>
      <c r="Z737" s="47">
        <v>44589.01703944055</v>
      </c>
      <c r="AA737" s="47">
        <v>3112.1464840841045</v>
      </c>
      <c r="AB737" s="47">
        <v>996.91848841165563</v>
      </c>
      <c r="AC737" s="50">
        <f t="shared" si="45"/>
        <v>97396.164024960468</v>
      </c>
      <c r="AD737" s="51">
        <f t="shared" si="46"/>
        <v>414925.09955890122</v>
      </c>
      <c r="AE737" s="51">
        <f t="shared" si="47"/>
        <v>1363546.2959750395</v>
      </c>
    </row>
    <row r="738" spans="1:31" x14ac:dyDescent="0.25">
      <c r="A738" s="53">
        <v>738</v>
      </c>
      <c r="B738" s="42">
        <v>25209149000106</v>
      </c>
      <c r="C738" s="54" t="s">
        <v>1197</v>
      </c>
      <c r="D738" s="41" t="s">
        <v>892</v>
      </c>
      <c r="E738" s="41" t="str">
        <f>VLOOKUP(A738,'[1]Acordo início'!$A$3:$F$855,6,FALSE)</f>
        <v>S</v>
      </c>
      <c r="F738" s="44">
        <v>1865215.0535109234</v>
      </c>
      <c r="G738" s="45">
        <v>3609243.2</v>
      </c>
      <c r="H738" s="46">
        <v>0</v>
      </c>
      <c r="I738" s="46">
        <v>0</v>
      </c>
      <c r="J738" s="46">
        <v>0</v>
      </c>
      <c r="K738" s="47">
        <v>0</v>
      </c>
      <c r="L738" s="47">
        <v>0</v>
      </c>
      <c r="M738" s="47">
        <v>0</v>
      </c>
      <c r="N738" s="48">
        <v>1865215.0535109234</v>
      </c>
      <c r="O738" s="48">
        <v>767366.74</v>
      </c>
      <c r="P738" s="48">
        <v>297565.32000000007</v>
      </c>
      <c r="Q738" s="48">
        <v>3609243.2</v>
      </c>
      <c r="R738" s="49">
        <v>0</v>
      </c>
      <c r="S738" s="49">
        <v>85468.3</v>
      </c>
      <c r="T738" s="91">
        <v>0</v>
      </c>
      <c r="U738" s="91">
        <v>85468.298674211648</v>
      </c>
      <c r="V738" s="50">
        <f t="shared" si="44"/>
        <v>170936.59867421165</v>
      </c>
      <c r="W738" s="47">
        <v>110156.70410802694</v>
      </c>
      <c r="X738" s="47">
        <v>7688.5256088172018</v>
      </c>
      <c r="Y738" s="47">
        <v>2462.8767852847668</v>
      </c>
      <c r="Z738" s="47">
        <v>110156.70410533945</v>
      </c>
      <c r="AA738" s="47">
        <v>7688.5256088172018</v>
      </c>
      <c r="AB738" s="47">
        <v>2462.8767852847668</v>
      </c>
      <c r="AC738" s="50">
        <f t="shared" si="45"/>
        <v>240616.21300157032</v>
      </c>
      <c r="AD738" s="51">
        <f t="shared" si="46"/>
        <v>1694278.4548367118</v>
      </c>
      <c r="AE738" s="51">
        <f t="shared" si="47"/>
        <v>3368626.98699843</v>
      </c>
    </row>
    <row r="739" spans="1:31" x14ac:dyDescent="0.25">
      <c r="A739" s="53">
        <v>739</v>
      </c>
      <c r="B739" s="42">
        <v>66230384000147</v>
      </c>
      <c r="C739" s="54" t="s">
        <v>735</v>
      </c>
      <c r="D739" s="41" t="s">
        <v>892</v>
      </c>
      <c r="E739" s="41" t="str">
        <f>VLOOKUP(A739,'[1]Acordo início'!$A$3:$F$855,6,FALSE)</f>
        <v>S</v>
      </c>
      <c r="F739" s="44">
        <v>206736.31274902998</v>
      </c>
      <c r="G739" s="45">
        <v>669076.56000000006</v>
      </c>
      <c r="H739" s="46">
        <v>0</v>
      </c>
      <c r="I739" s="46">
        <v>0</v>
      </c>
      <c r="J739" s="46">
        <v>0</v>
      </c>
      <c r="K739" s="47">
        <v>0</v>
      </c>
      <c r="L739" s="47">
        <v>0</v>
      </c>
      <c r="M739" s="47">
        <v>0</v>
      </c>
      <c r="N739" s="48">
        <v>206736.31274902998</v>
      </c>
      <c r="O739" s="48">
        <v>106940.03</v>
      </c>
      <c r="P739" s="48">
        <v>11748.02</v>
      </c>
      <c r="Q739" s="48">
        <v>669076.56000000006</v>
      </c>
      <c r="R739" s="49">
        <v>0</v>
      </c>
      <c r="S739" s="49">
        <v>9473.1200000000008</v>
      </c>
      <c r="T739" s="91">
        <v>0</v>
      </c>
      <c r="U739" s="91">
        <v>9473.1172641888861</v>
      </c>
      <c r="V739" s="50">
        <f t="shared" si="44"/>
        <v>18946.237264188887</v>
      </c>
      <c r="W739" s="47">
        <v>20420.699018917025</v>
      </c>
      <c r="X739" s="47">
        <v>1425.288352880659</v>
      </c>
      <c r="Y739" s="47">
        <v>456.56472713323791</v>
      </c>
      <c r="Z739" s="47">
        <v>20420.699018418822</v>
      </c>
      <c r="AA739" s="47">
        <v>1425.288352880659</v>
      </c>
      <c r="AB739" s="47">
        <v>456.56472713323791</v>
      </c>
      <c r="AC739" s="50">
        <f t="shared" si="45"/>
        <v>44605.104197363638</v>
      </c>
      <c r="AD739" s="51">
        <f t="shared" si="46"/>
        <v>187790.0754848411</v>
      </c>
      <c r="AE739" s="51">
        <f t="shared" si="47"/>
        <v>624471.45580263645</v>
      </c>
    </row>
    <row r="740" spans="1:31" x14ac:dyDescent="0.25">
      <c r="A740" s="53">
        <v>740</v>
      </c>
      <c r="B740" s="42">
        <v>64487614000122</v>
      </c>
      <c r="C740" s="54" t="s">
        <v>736</v>
      </c>
      <c r="D740" s="41" t="s">
        <v>894</v>
      </c>
      <c r="E740" s="41" t="str">
        <f>VLOOKUP(A740,'[1]Acordo início'!$A$3:$F$855,6,FALSE)</f>
        <v>S</v>
      </c>
      <c r="F740" s="44">
        <v>6096611.4759465875</v>
      </c>
      <c r="G740" s="45">
        <v>6276607.9299999997</v>
      </c>
      <c r="H740" s="46">
        <v>0</v>
      </c>
      <c r="I740" s="46">
        <v>0</v>
      </c>
      <c r="J740" s="46">
        <v>0</v>
      </c>
      <c r="K740" s="47">
        <v>0</v>
      </c>
      <c r="L740" s="47">
        <v>0</v>
      </c>
      <c r="M740" s="47">
        <v>0</v>
      </c>
      <c r="N740" s="48">
        <v>6096611.4759465875</v>
      </c>
      <c r="O740" s="48">
        <v>2273597.84</v>
      </c>
      <c r="P740" s="48">
        <v>450853.39</v>
      </c>
      <c r="Q740" s="48">
        <v>6276607.9299999997</v>
      </c>
      <c r="R740" s="49">
        <v>0</v>
      </c>
      <c r="S740" s="49">
        <v>279360.28999999998</v>
      </c>
      <c r="T740" s="91">
        <v>0</v>
      </c>
      <c r="U740" s="91">
        <v>279360.28585337475</v>
      </c>
      <c r="V740" s="50">
        <f t="shared" si="44"/>
        <v>558720.57585337479</v>
      </c>
      <c r="W740" s="47">
        <v>191566.59868218345</v>
      </c>
      <c r="X740" s="47">
        <v>13370.631517057613</v>
      </c>
      <c r="Y740" s="47">
        <v>4283.0341789059876</v>
      </c>
      <c r="Z740" s="47">
        <v>191566.59867750978</v>
      </c>
      <c r="AA740" s="47">
        <v>13370.631517057613</v>
      </c>
      <c r="AB740" s="47">
        <v>4283.0341789059876</v>
      </c>
      <c r="AC740" s="50">
        <f t="shared" si="45"/>
        <v>418440.52875162044</v>
      </c>
      <c r="AD740" s="51">
        <f t="shared" si="46"/>
        <v>5537890.9000932127</v>
      </c>
      <c r="AE740" s="51">
        <f t="shared" si="47"/>
        <v>5858167.4012483796</v>
      </c>
    </row>
    <row r="741" spans="1:31" x14ac:dyDescent="0.25">
      <c r="A741" s="53">
        <v>741</v>
      </c>
      <c r="B741" s="42">
        <v>23097454000128</v>
      </c>
      <c r="C741" s="54" t="s">
        <v>737</v>
      </c>
      <c r="D741" s="41" t="s">
        <v>892</v>
      </c>
      <c r="E741" s="41" t="str">
        <f>VLOOKUP(A741,'[1]Acordo início'!$A$3:$F$855,6,FALSE)</f>
        <v>S</v>
      </c>
      <c r="F741" s="44">
        <v>771548.12274971104</v>
      </c>
      <c r="G741" s="45">
        <v>1170371.42</v>
      </c>
      <c r="H741" s="46">
        <v>0</v>
      </c>
      <c r="I741" s="46">
        <v>0</v>
      </c>
      <c r="J741" s="46">
        <v>0</v>
      </c>
      <c r="K741" s="47">
        <v>0</v>
      </c>
      <c r="L741" s="47">
        <v>0</v>
      </c>
      <c r="M741" s="47">
        <v>0</v>
      </c>
      <c r="N741" s="48">
        <v>771548.12274971104</v>
      </c>
      <c r="O741" s="48">
        <v>353504.26</v>
      </c>
      <c r="P741" s="48">
        <v>97282.869999999981</v>
      </c>
      <c r="Q741" s="48">
        <v>1170371.42</v>
      </c>
      <c r="R741" s="49">
        <v>0</v>
      </c>
      <c r="S741" s="49">
        <v>35354.050000000003</v>
      </c>
      <c r="T741" s="91">
        <v>0</v>
      </c>
      <c r="U741" s="91">
        <v>35354.049535775652</v>
      </c>
      <c r="V741" s="50">
        <f t="shared" si="44"/>
        <v>70708.099535775662</v>
      </c>
      <c r="W741" s="47">
        <v>35720.579343953505</v>
      </c>
      <c r="X741" s="47">
        <v>2493.1627291466939</v>
      </c>
      <c r="Y741" s="47">
        <v>798.63850625805912</v>
      </c>
      <c r="Z741" s="47">
        <v>35720.579343082027</v>
      </c>
      <c r="AA741" s="47">
        <v>2493.1627291466939</v>
      </c>
      <c r="AB741" s="47">
        <v>798.63850625805912</v>
      </c>
      <c r="AC741" s="50">
        <f t="shared" si="45"/>
        <v>78024.761157845031</v>
      </c>
      <c r="AD741" s="51">
        <f t="shared" si="46"/>
        <v>700840.02321393532</v>
      </c>
      <c r="AE741" s="51">
        <f t="shared" si="47"/>
        <v>1092346.6588421548</v>
      </c>
    </row>
    <row r="742" spans="1:31" x14ac:dyDescent="0.25">
      <c r="A742" s="53">
        <v>742</v>
      </c>
      <c r="B742" s="42">
        <v>26042556000134</v>
      </c>
      <c r="C742" s="54" t="s">
        <v>738</v>
      </c>
      <c r="D742" s="41" t="s">
        <v>892</v>
      </c>
      <c r="E742" s="41" t="str">
        <f>VLOOKUP(A742,'[1]Acordo início'!$A$3:$F$855,6,FALSE)</f>
        <v>S</v>
      </c>
      <c r="F742" s="44">
        <v>1769144.2819195855</v>
      </c>
      <c r="G742" s="45">
        <v>1212117.51</v>
      </c>
      <c r="H742" s="46">
        <v>0</v>
      </c>
      <c r="I742" s="46">
        <v>0</v>
      </c>
      <c r="J742" s="46">
        <v>0</v>
      </c>
      <c r="K742" s="47">
        <v>0</v>
      </c>
      <c r="L742" s="47">
        <v>0</v>
      </c>
      <c r="M742" s="47">
        <v>0</v>
      </c>
      <c r="N742" s="48">
        <v>1769144.2819195855</v>
      </c>
      <c r="O742" s="48">
        <v>740623.94</v>
      </c>
      <c r="P742" s="48">
        <v>193216.38</v>
      </c>
      <c r="Q742" s="48">
        <v>1212117.51</v>
      </c>
      <c r="R742" s="49">
        <v>0</v>
      </c>
      <c r="S742" s="49">
        <v>81066.12</v>
      </c>
      <c r="T742" s="91">
        <v>0</v>
      </c>
      <c r="U742" s="91">
        <v>81066.122429293013</v>
      </c>
      <c r="V742" s="50">
        <f t="shared" si="44"/>
        <v>162132.24242929299</v>
      </c>
      <c r="W742" s="47">
        <v>36994.700165201459</v>
      </c>
      <c r="X742" s="47">
        <v>2582.0915931882814</v>
      </c>
      <c r="Y742" s="47">
        <v>827.12522086802267</v>
      </c>
      <c r="Z742" s="47">
        <v>36994.700164298898</v>
      </c>
      <c r="AA742" s="47">
        <v>2582.0915931882814</v>
      </c>
      <c r="AB742" s="47">
        <v>827.12522086802267</v>
      </c>
      <c r="AC742" s="50">
        <f t="shared" si="45"/>
        <v>80807.833957612966</v>
      </c>
      <c r="AD742" s="51">
        <f t="shared" si="46"/>
        <v>1607012.0394902925</v>
      </c>
      <c r="AE742" s="51">
        <f t="shared" si="47"/>
        <v>1131309.676042387</v>
      </c>
    </row>
    <row r="743" spans="1:31" x14ac:dyDescent="0.25">
      <c r="A743" s="53">
        <v>743</v>
      </c>
      <c r="B743" s="42">
        <v>25223009000192</v>
      </c>
      <c r="C743" s="54" t="s">
        <v>739</v>
      </c>
      <c r="D743" s="41" t="s">
        <v>892</v>
      </c>
      <c r="E743" s="41" t="str">
        <f>VLOOKUP(A743,'[1]Acordo início'!$A$3:$F$855,6,FALSE)</f>
        <v>S</v>
      </c>
      <c r="F743" s="44">
        <v>364829.97</v>
      </c>
      <c r="G743" s="45">
        <v>1320042.27</v>
      </c>
      <c r="H743" s="46">
        <v>364829.97</v>
      </c>
      <c r="I743" s="46">
        <v>159259.45000000001</v>
      </c>
      <c r="J743" s="55">
        <v>32632.62</v>
      </c>
      <c r="K743" s="47">
        <v>0</v>
      </c>
      <c r="L743" s="47">
        <v>0</v>
      </c>
      <c r="M743" s="47">
        <v>0</v>
      </c>
      <c r="N743" s="48">
        <v>0</v>
      </c>
      <c r="O743" s="48">
        <v>0</v>
      </c>
      <c r="P743" s="48">
        <v>0</v>
      </c>
      <c r="Q743" s="48">
        <v>1320042.27</v>
      </c>
      <c r="R743" s="49">
        <v>0</v>
      </c>
      <c r="S743" s="49">
        <v>0</v>
      </c>
      <c r="T743" s="91">
        <v>0</v>
      </c>
      <c r="U743" s="91">
        <v>0</v>
      </c>
      <c r="V743" s="50">
        <f t="shared" si="44"/>
        <v>0</v>
      </c>
      <c r="W743" s="47">
        <v>40288.64173878666</v>
      </c>
      <c r="X743" s="47">
        <v>2811.9963851619182</v>
      </c>
      <c r="Y743" s="47">
        <v>900.77096308005935</v>
      </c>
      <c r="Z743" s="47">
        <v>40288.641737803729</v>
      </c>
      <c r="AA743" s="47">
        <v>2811.9963851619182</v>
      </c>
      <c r="AB743" s="47">
        <v>900.77096308005935</v>
      </c>
      <c r="AC743" s="50">
        <f t="shared" si="45"/>
        <v>88002.818173074353</v>
      </c>
      <c r="AD743" s="51">
        <f t="shared" si="46"/>
        <v>0</v>
      </c>
      <c r="AE743" s="51">
        <f t="shared" si="47"/>
        <v>1232039.4518269256</v>
      </c>
    </row>
    <row r="744" spans="1:31" x14ac:dyDescent="0.25">
      <c r="A744" s="53">
        <v>744</v>
      </c>
      <c r="B744" s="42">
        <v>25212242000170</v>
      </c>
      <c r="C744" s="54" t="s">
        <v>740</v>
      </c>
      <c r="D744" s="41" t="s">
        <v>892</v>
      </c>
      <c r="E744" s="41" t="str">
        <f>VLOOKUP(A744,'[1]Acordo início'!$A$3:$F$855,6,FALSE)</f>
        <v>S</v>
      </c>
      <c r="F744" s="44">
        <v>259586.11001216539</v>
      </c>
      <c r="G744" s="45">
        <v>664406.47</v>
      </c>
      <c r="H744" s="46">
        <v>0</v>
      </c>
      <c r="I744" s="46">
        <v>0</v>
      </c>
      <c r="J744" s="46">
        <v>0</v>
      </c>
      <c r="K744" s="47">
        <v>0</v>
      </c>
      <c r="L744" s="47">
        <v>0</v>
      </c>
      <c r="M744" s="47">
        <v>0</v>
      </c>
      <c r="N744" s="48">
        <v>259586.11001216539</v>
      </c>
      <c r="O744" s="48">
        <v>124305.53</v>
      </c>
      <c r="P744" s="48">
        <v>73672.13</v>
      </c>
      <c r="Q744" s="48">
        <v>664406.47</v>
      </c>
      <c r="R744" s="49">
        <v>0</v>
      </c>
      <c r="S744" s="49">
        <v>11894.81</v>
      </c>
      <c r="T744" s="91">
        <v>0</v>
      </c>
      <c r="U744" s="91">
        <v>11894.812418779667</v>
      </c>
      <c r="V744" s="50">
        <f t="shared" si="44"/>
        <v>23789.622418779669</v>
      </c>
      <c r="W744" s="47">
        <v>20278.164340792646</v>
      </c>
      <c r="X744" s="47">
        <v>1415.3399658825413</v>
      </c>
      <c r="Y744" s="47">
        <v>453.37794560511315</v>
      </c>
      <c r="Z744" s="47">
        <v>20278.164340297921</v>
      </c>
      <c r="AA744" s="47">
        <v>1415.3399658825413</v>
      </c>
      <c r="AB744" s="47">
        <v>453.37794560511315</v>
      </c>
      <c r="AC744" s="50">
        <f t="shared" si="45"/>
        <v>44293.764504065875</v>
      </c>
      <c r="AD744" s="51">
        <f t="shared" si="46"/>
        <v>235796.48759338571</v>
      </c>
      <c r="AE744" s="51">
        <f t="shared" si="47"/>
        <v>620112.70549593412</v>
      </c>
    </row>
    <row r="745" spans="1:31" x14ac:dyDescent="0.25">
      <c r="A745" s="53">
        <v>745</v>
      </c>
      <c r="B745" s="42">
        <v>66234360000166</v>
      </c>
      <c r="C745" s="54" t="s">
        <v>741</v>
      </c>
      <c r="D745" s="41" t="s">
        <v>892</v>
      </c>
      <c r="E745" s="41" t="str">
        <f>VLOOKUP(A745,'[1]Acordo início'!$A$3:$F$855,6,FALSE)</f>
        <v>S</v>
      </c>
      <c r="F745" s="44">
        <v>357822.9</v>
      </c>
      <c r="G745" s="45">
        <v>1245320.75</v>
      </c>
      <c r="H745" s="46">
        <v>357822.9</v>
      </c>
      <c r="I745" s="46">
        <v>147920.73000000001</v>
      </c>
      <c r="J745" s="55"/>
      <c r="K745" s="47">
        <v>0</v>
      </c>
      <c r="L745" s="47">
        <v>0</v>
      </c>
      <c r="M745" s="47">
        <v>0</v>
      </c>
      <c r="N745" s="48">
        <v>0</v>
      </c>
      <c r="O745" s="48">
        <v>0</v>
      </c>
      <c r="P745" s="48">
        <v>32441.14</v>
      </c>
      <c r="Q745" s="48">
        <v>1245320.75</v>
      </c>
      <c r="R745" s="49">
        <v>0</v>
      </c>
      <c r="S745" s="49">
        <v>0</v>
      </c>
      <c r="T745" s="91">
        <v>0</v>
      </c>
      <c r="U745" s="91">
        <v>0</v>
      </c>
      <c r="V745" s="50">
        <f t="shared" si="44"/>
        <v>0</v>
      </c>
      <c r="W745" s="47">
        <v>38008.086888796599</v>
      </c>
      <c r="X745" s="47">
        <v>2652.8221931920339</v>
      </c>
      <c r="Y745" s="47">
        <v>849.78245863006259</v>
      </c>
      <c r="Z745" s="47">
        <v>38008.086887869315</v>
      </c>
      <c r="AA745" s="47">
        <v>2652.8221931920339</v>
      </c>
      <c r="AB745" s="47">
        <v>849.78245863006259</v>
      </c>
      <c r="AC745" s="50">
        <f t="shared" si="45"/>
        <v>83021.383080310086</v>
      </c>
      <c r="AD745" s="51">
        <f t="shared" si="46"/>
        <v>0</v>
      </c>
      <c r="AE745" s="51">
        <f t="shared" si="47"/>
        <v>1162299.3669196898</v>
      </c>
    </row>
    <row r="746" spans="1:31" x14ac:dyDescent="0.25">
      <c r="A746" s="53">
        <v>746</v>
      </c>
      <c r="B746" s="42">
        <v>25209115000111</v>
      </c>
      <c r="C746" s="54" t="s">
        <v>742</v>
      </c>
      <c r="D746" s="41" t="s">
        <v>892</v>
      </c>
      <c r="E746" s="41" t="str">
        <f>VLOOKUP(A746,'[1]Acordo início'!$A$3:$F$855,6,FALSE)</f>
        <v>S</v>
      </c>
      <c r="F746" s="44">
        <v>888203.98435894796</v>
      </c>
      <c r="G746" s="45">
        <v>1644329.13</v>
      </c>
      <c r="H746" s="46">
        <v>0</v>
      </c>
      <c r="I746" s="46">
        <v>0</v>
      </c>
      <c r="J746" s="46">
        <v>0</v>
      </c>
      <c r="K746" s="47">
        <v>0</v>
      </c>
      <c r="L746" s="47">
        <v>0</v>
      </c>
      <c r="M746" s="47">
        <v>0</v>
      </c>
      <c r="N746" s="48">
        <v>888203.98435894796</v>
      </c>
      <c r="O746" s="48">
        <v>346825.87</v>
      </c>
      <c r="P746" s="48">
        <v>19534.260000000002</v>
      </c>
      <c r="Q746" s="48">
        <v>1644329.13</v>
      </c>
      <c r="R746" s="49">
        <v>0</v>
      </c>
      <c r="S746" s="49">
        <v>40699.480000000003</v>
      </c>
      <c r="T746" s="91">
        <v>0</v>
      </c>
      <c r="U746" s="91">
        <v>40699.480349958903</v>
      </c>
      <c r="V746" s="50">
        <f t="shared" si="44"/>
        <v>81398.960349958914</v>
      </c>
      <c r="W746" s="47">
        <v>50186.110285973962</v>
      </c>
      <c r="X746" s="47">
        <v>3502.8026416098842</v>
      </c>
      <c r="Y746" s="47">
        <v>1122.0579534210992</v>
      </c>
      <c r="Z746" s="47">
        <v>50186.110284749564</v>
      </c>
      <c r="AA746" s="47">
        <v>3502.8026416098842</v>
      </c>
      <c r="AB746" s="47">
        <v>1122.0579534210992</v>
      </c>
      <c r="AC746" s="50">
        <f t="shared" si="45"/>
        <v>109621.9417607855</v>
      </c>
      <c r="AD746" s="51">
        <f t="shared" si="46"/>
        <v>806805.0240089891</v>
      </c>
      <c r="AE746" s="51">
        <f t="shared" si="47"/>
        <v>1534707.1882392145</v>
      </c>
    </row>
    <row r="747" spans="1:31" x14ac:dyDescent="0.25">
      <c r="A747" s="53">
        <v>747</v>
      </c>
      <c r="B747" s="42">
        <v>25223983000156</v>
      </c>
      <c r="C747" s="54" t="s">
        <v>743</v>
      </c>
      <c r="D747" s="41" t="s">
        <v>892</v>
      </c>
      <c r="E747" s="41" t="str">
        <f>VLOOKUP(A747,'[1]Acordo início'!$A$3:$F$855,6,FALSE)</f>
        <v>S</v>
      </c>
      <c r="F747" s="44">
        <v>317935.38055715506</v>
      </c>
      <c r="G747" s="45">
        <v>727623.61</v>
      </c>
      <c r="H747" s="46">
        <v>0</v>
      </c>
      <c r="I747" s="46">
        <v>0</v>
      </c>
      <c r="J747" s="46">
        <v>0</v>
      </c>
      <c r="K747" s="47">
        <v>0</v>
      </c>
      <c r="L747" s="47">
        <v>0</v>
      </c>
      <c r="M747" s="47">
        <v>0</v>
      </c>
      <c r="N747" s="48">
        <v>317935.38055715506</v>
      </c>
      <c r="O747" s="48">
        <v>127905.85</v>
      </c>
      <c r="P747" s="48">
        <v>32207.059999999998</v>
      </c>
      <c r="Q747" s="48">
        <v>727623.61</v>
      </c>
      <c r="R747" s="49">
        <v>0</v>
      </c>
      <c r="S747" s="49">
        <v>14568.51</v>
      </c>
      <c r="T747" s="91">
        <v>0</v>
      </c>
      <c r="U747" s="91">
        <v>14568.50566019675</v>
      </c>
      <c r="V747" s="50">
        <f t="shared" si="44"/>
        <v>29137.01566019675</v>
      </c>
      <c r="W747" s="47">
        <v>22207.597054184727</v>
      </c>
      <c r="X747" s="47">
        <v>1550.0071470361911</v>
      </c>
      <c r="Y747" s="47">
        <v>496.51608301636202</v>
      </c>
      <c r="Z747" s="47">
        <v>22207.597053642927</v>
      </c>
      <c r="AA747" s="47">
        <v>1550.0071470361911</v>
      </c>
      <c r="AB747" s="47">
        <v>496.51608301636202</v>
      </c>
      <c r="AC747" s="50">
        <f t="shared" si="45"/>
        <v>48508.240567932764</v>
      </c>
      <c r="AD747" s="51">
        <f t="shared" si="46"/>
        <v>288798.36489695829</v>
      </c>
      <c r="AE747" s="51">
        <f t="shared" si="47"/>
        <v>679115.36943206727</v>
      </c>
    </row>
    <row r="748" spans="1:31" x14ac:dyDescent="0.25">
      <c r="A748" s="53">
        <v>750</v>
      </c>
      <c r="B748" s="42">
        <v>66234345000118</v>
      </c>
      <c r="C748" s="54" t="s">
        <v>1198</v>
      </c>
      <c r="D748" s="41" t="s">
        <v>892</v>
      </c>
      <c r="E748" s="41" t="str">
        <f>VLOOKUP(A748,'[1]Acordo início'!$A$3:$F$855,6,FALSE)</f>
        <v>S</v>
      </c>
      <c r="F748" s="44">
        <v>288975.50115531433</v>
      </c>
      <c r="G748" s="45">
        <v>712132.56</v>
      </c>
      <c r="H748" s="46">
        <v>0</v>
      </c>
      <c r="I748" s="46">
        <v>0</v>
      </c>
      <c r="J748" s="46">
        <v>0</v>
      </c>
      <c r="K748" s="47">
        <v>0</v>
      </c>
      <c r="L748" s="47">
        <v>0</v>
      </c>
      <c r="M748" s="47">
        <v>0</v>
      </c>
      <c r="N748" s="48">
        <v>288975.50115531433</v>
      </c>
      <c r="O748" s="48">
        <v>111768.69999999998</v>
      </c>
      <c r="P748" s="48">
        <v>24640.53</v>
      </c>
      <c r="Q748" s="48">
        <v>712132.56</v>
      </c>
      <c r="R748" s="49">
        <v>0</v>
      </c>
      <c r="S748" s="49">
        <v>13241.5</v>
      </c>
      <c r="T748" s="91">
        <v>0</v>
      </c>
      <c r="U748" s="91">
        <v>13241.499630716848</v>
      </c>
      <c r="V748" s="50">
        <f t="shared" si="44"/>
        <v>26482.999630716848</v>
      </c>
      <c r="W748" s="47">
        <v>21734.799225778199</v>
      </c>
      <c r="X748" s="47">
        <v>1517.0076283874494</v>
      </c>
      <c r="Y748" s="47">
        <v>485.94529837693091</v>
      </c>
      <c r="Z748" s="47">
        <v>21734.799225247934</v>
      </c>
      <c r="AA748" s="47">
        <v>1517.0076283874494</v>
      </c>
      <c r="AB748" s="47">
        <v>485.94529837693091</v>
      </c>
      <c r="AC748" s="50">
        <f t="shared" si="45"/>
        <v>47475.504304554895</v>
      </c>
      <c r="AD748" s="51">
        <f t="shared" si="46"/>
        <v>262492.50152459746</v>
      </c>
      <c r="AE748" s="51">
        <f t="shared" si="47"/>
        <v>664657.05569544516</v>
      </c>
    </row>
    <row r="749" spans="1:31" x14ac:dyDescent="0.25">
      <c r="A749" s="53">
        <v>751</v>
      </c>
      <c r="B749" s="42">
        <v>25209156000108</v>
      </c>
      <c r="C749" s="54" t="s">
        <v>1199</v>
      </c>
      <c r="D749" s="41" t="s">
        <v>892</v>
      </c>
      <c r="E749" s="41" t="str">
        <f>VLOOKUP(A749,'[1]Acordo início'!$A$3:$F$855,6,FALSE)</f>
        <v>S</v>
      </c>
      <c r="F749" s="44">
        <v>406922.72216401744</v>
      </c>
      <c r="G749" s="45">
        <v>1124809.51</v>
      </c>
      <c r="H749" s="46">
        <v>0</v>
      </c>
      <c r="I749" s="46">
        <v>0</v>
      </c>
      <c r="J749" s="46">
        <v>0</v>
      </c>
      <c r="K749" s="47">
        <v>0</v>
      </c>
      <c r="L749" s="47">
        <v>0</v>
      </c>
      <c r="M749" s="47">
        <v>0</v>
      </c>
      <c r="N749" s="48">
        <v>406922.72216401744</v>
      </c>
      <c r="O749" s="48">
        <v>166078.18</v>
      </c>
      <c r="P749" s="48">
        <v>26329.719999999998</v>
      </c>
      <c r="Q749" s="48">
        <v>1124809.51</v>
      </c>
      <c r="R749" s="49">
        <v>0</v>
      </c>
      <c r="S749" s="49">
        <v>18646.099999999999</v>
      </c>
      <c r="T749" s="91">
        <v>0</v>
      </c>
      <c r="U749" s="91">
        <v>18646.103402271201</v>
      </c>
      <c r="V749" s="50">
        <f t="shared" si="44"/>
        <v>37292.203402271203</v>
      </c>
      <c r="W749" s="47">
        <v>34329.997089024386</v>
      </c>
      <c r="X749" s="47">
        <v>2396.1052929719108</v>
      </c>
      <c r="Y749" s="47">
        <v>767.54795410850272</v>
      </c>
      <c r="Z749" s="47">
        <v>34329.997088186836</v>
      </c>
      <c r="AA749" s="47">
        <v>2396.1052929719108</v>
      </c>
      <c r="AB749" s="47">
        <v>767.54795410850272</v>
      </c>
      <c r="AC749" s="50">
        <f t="shared" si="45"/>
        <v>74987.300671372053</v>
      </c>
      <c r="AD749" s="51">
        <f t="shared" si="46"/>
        <v>369630.51876174624</v>
      </c>
      <c r="AE749" s="51">
        <f t="shared" si="47"/>
        <v>1049822.2093286279</v>
      </c>
    </row>
    <row r="750" spans="1:31" x14ac:dyDescent="0.25">
      <c r="A750" s="53">
        <v>754</v>
      </c>
      <c r="B750" s="42">
        <v>25222118000195</v>
      </c>
      <c r="C750" s="54" t="s">
        <v>746</v>
      </c>
      <c r="D750" s="41" t="s">
        <v>892</v>
      </c>
      <c r="E750" s="41" t="str">
        <f>VLOOKUP(A750,'[1]Acordo início'!$A$3:$F$855,6,FALSE)</f>
        <v>S</v>
      </c>
      <c r="F750" s="44">
        <v>416201.9</v>
      </c>
      <c r="G750" s="45">
        <v>939999.04</v>
      </c>
      <c r="H750" s="46">
        <v>416201.9</v>
      </c>
      <c r="I750" s="46">
        <v>179190.34</v>
      </c>
      <c r="J750" s="46">
        <v>0</v>
      </c>
      <c r="K750" s="47">
        <v>0</v>
      </c>
      <c r="L750" s="47">
        <v>0</v>
      </c>
      <c r="M750" s="47">
        <v>0</v>
      </c>
      <c r="N750" s="48">
        <v>0</v>
      </c>
      <c r="O750" s="48">
        <v>0</v>
      </c>
      <c r="P750" s="48">
        <v>36773.64</v>
      </c>
      <c r="Q750" s="48">
        <v>939999.04</v>
      </c>
      <c r="R750" s="49">
        <v>0</v>
      </c>
      <c r="S750" s="49">
        <v>0</v>
      </c>
      <c r="T750" s="91">
        <v>0</v>
      </c>
      <c r="U750" s="91">
        <v>0</v>
      </c>
      <c r="V750" s="50">
        <f t="shared" si="44"/>
        <v>0</v>
      </c>
      <c r="W750" s="47">
        <v>28689.448185685484</v>
      </c>
      <c r="X750" s="47">
        <v>2002.4160931881379</v>
      </c>
      <c r="Y750" s="47">
        <v>641.43691018444486</v>
      </c>
      <c r="Z750" s="47">
        <v>28689.448184985544</v>
      </c>
      <c r="AA750" s="47">
        <v>2002.4160931881379</v>
      </c>
      <c r="AB750" s="47">
        <v>641.43691018444486</v>
      </c>
      <c r="AC750" s="50">
        <f t="shared" si="45"/>
        <v>62666.602377416195</v>
      </c>
      <c r="AD750" s="51">
        <f t="shared" si="46"/>
        <v>0</v>
      </c>
      <c r="AE750" s="51">
        <f t="shared" si="47"/>
        <v>877332.43762258382</v>
      </c>
    </row>
    <row r="751" spans="1:31" x14ac:dyDescent="0.25">
      <c r="A751" s="53">
        <v>756</v>
      </c>
      <c r="B751" s="42">
        <v>66229634000129</v>
      </c>
      <c r="C751" s="54" t="s">
        <v>1200</v>
      </c>
      <c r="D751" s="41" t="s">
        <v>894</v>
      </c>
      <c r="E751" s="41" t="str">
        <f>VLOOKUP(A751,'[1]Acordo início'!$A$3:$F$855,6,FALSE)</f>
        <v>S</v>
      </c>
      <c r="F751" s="44">
        <v>335082.92524743133</v>
      </c>
      <c r="G751" s="45">
        <v>1013980.18</v>
      </c>
      <c r="H751" s="46">
        <v>0</v>
      </c>
      <c r="I751" s="46">
        <v>0</v>
      </c>
      <c r="J751" s="46">
        <v>0</v>
      </c>
      <c r="K751" s="47">
        <v>0</v>
      </c>
      <c r="L751" s="47">
        <v>0</v>
      </c>
      <c r="M751" s="47">
        <v>0</v>
      </c>
      <c r="N751" s="48">
        <v>335082.92524743133</v>
      </c>
      <c r="O751" s="48">
        <v>137699.27999999997</v>
      </c>
      <c r="P751" s="48">
        <v>96050.68</v>
      </c>
      <c r="Q751" s="48">
        <v>1013980.18</v>
      </c>
      <c r="R751" s="49">
        <v>0</v>
      </c>
      <c r="S751" s="49">
        <v>15354.24</v>
      </c>
      <c r="T751" s="91">
        <v>0</v>
      </c>
      <c r="U751" s="91">
        <v>15354.244263560076</v>
      </c>
      <c r="V751" s="50">
        <f t="shared" si="44"/>
        <v>30708.484263560076</v>
      </c>
      <c r="W751" s="47">
        <v>30947.406063512452</v>
      </c>
      <c r="X751" s="47">
        <v>2160.0131010858913</v>
      </c>
      <c r="Y751" s="47">
        <v>691.9201929267947</v>
      </c>
      <c r="Z751" s="47">
        <v>30947.406062757425</v>
      </c>
      <c r="AA751" s="47">
        <v>2160.0131010858913</v>
      </c>
      <c r="AB751" s="47">
        <v>691.9201929267947</v>
      </c>
      <c r="AC751" s="50">
        <f t="shared" si="45"/>
        <v>67598.678714295238</v>
      </c>
      <c r="AD751" s="51">
        <f t="shared" si="46"/>
        <v>304374.44098387123</v>
      </c>
      <c r="AE751" s="51">
        <f t="shared" si="47"/>
        <v>946381.50128570478</v>
      </c>
    </row>
    <row r="752" spans="1:31" x14ac:dyDescent="0.25">
      <c r="A752" s="53">
        <v>757</v>
      </c>
      <c r="B752" s="42">
        <v>66229584000180</v>
      </c>
      <c r="C752" s="54" t="s">
        <v>1201</v>
      </c>
      <c r="D752" s="41" t="s">
        <v>894</v>
      </c>
      <c r="E752" s="41" t="str">
        <f>VLOOKUP(A752,'[1]Acordo início'!$A$3:$F$855,6,FALSE)</f>
        <v>S</v>
      </c>
      <c r="F752" s="44">
        <v>311379.05480304279</v>
      </c>
      <c r="G752" s="45">
        <v>890735.23</v>
      </c>
      <c r="H752" s="46">
        <v>0</v>
      </c>
      <c r="I752" s="46">
        <v>0</v>
      </c>
      <c r="J752" s="46">
        <v>0</v>
      </c>
      <c r="K752" s="47">
        <v>0</v>
      </c>
      <c r="L752" s="47">
        <v>0</v>
      </c>
      <c r="M752" s="47">
        <v>0</v>
      </c>
      <c r="N752" s="48">
        <v>311379.05480304279</v>
      </c>
      <c r="O752" s="48">
        <v>129864.79</v>
      </c>
      <c r="P752" s="48">
        <v>64732.4</v>
      </c>
      <c r="Q752" s="48">
        <v>890735.23</v>
      </c>
      <c r="R752" s="49">
        <v>0</v>
      </c>
      <c r="S752" s="49">
        <v>14268.08</v>
      </c>
      <c r="T752" s="91">
        <v>0</v>
      </c>
      <c r="U752" s="91">
        <v>14268.08024453054</v>
      </c>
      <c r="V752" s="50">
        <f t="shared" si="44"/>
        <v>28536.16024453054</v>
      </c>
      <c r="W752" s="47">
        <v>26459.302139320152</v>
      </c>
      <c r="X752" s="47">
        <v>1846.7602470213242</v>
      </c>
      <c r="Y752" s="47">
        <v>591.57544265177978</v>
      </c>
      <c r="Z752" s="47">
        <v>27185.88121957043</v>
      </c>
      <c r="AA752" s="47">
        <v>1846.7602470213242</v>
      </c>
      <c r="AB752" s="47">
        <v>591.57544265177978</v>
      </c>
      <c r="AC752" s="50">
        <f t="shared" si="45"/>
        <v>58521.854738236791</v>
      </c>
      <c r="AD752" s="51">
        <f t="shared" si="46"/>
        <v>282842.89455851226</v>
      </c>
      <c r="AE752" s="51">
        <f t="shared" si="47"/>
        <v>832213.37526176323</v>
      </c>
    </row>
    <row r="753" spans="1:31" x14ac:dyDescent="0.25">
      <c r="A753" s="53">
        <v>758</v>
      </c>
      <c r="B753" s="42">
        <v>38515573000120</v>
      </c>
      <c r="C753" s="54" t="s">
        <v>1202</v>
      </c>
      <c r="D753" s="41" t="s">
        <v>894</v>
      </c>
      <c r="E753" s="41" t="str">
        <f>VLOOKUP(A753,'[1]Acordo início'!$A$3:$F$855,6,FALSE)</f>
        <v>S</v>
      </c>
      <c r="F753" s="44">
        <v>1252020.1786077057</v>
      </c>
      <c r="G753" s="45">
        <v>2858383.01</v>
      </c>
      <c r="H753" s="46">
        <v>0</v>
      </c>
      <c r="I753" s="46">
        <v>0</v>
      </c>
      <c r="J753" s="46">
        <v>0</v>
      </c>
      <c r="K753" s="47">
        <v>0</v>
      </c>
      <c r="L753" s="47">
        <v>0</v>
      </c>
      <c r="M753" s="47">
        <v>0</v>
      </c>
      <c r="N753" s="48">
        <v>1252020.1786077057</v>
      </c>
      <c r="O753" s="48">
        <v>479514.13</v>
      </c>
      <c r="P753" s="48">
        <v>231669.66999999998</v>
      </c>
      <c r="Q753" s="48">
        <v>2858383.01</v>
      </c>
      <c r="R753" s="49">
        <v>0</v>
      </c>
      <c r="S753" s="49">
        <v>57370.35</v>
      </c>
      <c r="T753" s="91">
        <v>0</v>
      </c>
      <c r="U753" s="91">
        <v>57370.346850868649</v>
      </c>
      <c r="V753" s="50">
        <f t="shared" si="44"/>
        <v>114740.69685086864</v>
      </c>
      <c r="W753" s="47">
        <v>87239.91008579325</v>
      </c>
      <c r="X753" s="47">
        <v>6089.0191680730868</v>
      </c>
      <c r="Y753" s="47">
        <v>1950.5045202689028</v>
      </c>
      <c r="Z753" s="47">
        <v>87239.910083664843</v>
      </c>
      <c r="AA753" s="47">
        <v>6089.0191680730868</v>
      </c>
      <c r="AB753" s="47">
        <v>1950.5045202689028</v>
      </c>
      <c r="AC753" s="50">
        <f t="shared" si="45"/>
        <v>190558.86754614208</v>
      </c>
      <c r="AD753" s="51">
        <f t="shared" si="46"/>
        <v>1137279.4817568371</v>
      </c>
      <c r="AE753" s="51">
        <f t="shared" si="47"/>
        <v>2667824.1424538577</v>
      </c>
    </row>
    <row r="754" spans="1:31" x14ac:dyDescent="0.25">
      <c r="A754" s="53">
        <v>760</v>
      </c>
      <c r="B754" s="42">
        <v>66232521000182</v>
      </c>
      <c r="C754" s="54" t="s">
        <v>1203</v>
      </c>
      <c r="D754" s="41" t="s">
        <v>894</v>
      </c>
      <c r="E754" s="41" t="str">
        <f>VLOOKUP(A754,'[1]Acordo início'!$A$3:$F$855,6,FALSE)</f>
        <v>S</v>
      </c>
      <c r="F754" s="44">
        <v>417978.58236078609</v>
      </c>
      <c r="G754" s="45">
        <v>1915707.22</v>
      </c>
      <c r="H754" s="46">
        <v>0</v>
      </c>
      <c r="I754" s="46">
        <v>0</v>
      </c>
      <c r="J754" s="46">
        <v>0</v>
      </c>
      <c r="K754" s="47">
        <v>0</v>
      </c>
      <c r="L754" s="47">
        <v>0</v>
      </c>
      <c r="M754" s="47">
        <v>0</v>
      </c>
      <c r="N754" s="48">
        <v>417978.58236078609</v>
      </c>
      <c r="O754" s="48">
        <v>185943.64</v>
      </c>
      <c r="P754" s="48">
        <v>146243.42000000001</v>
      </c>
      <c r="Q754" s="48">
        <v>1915707.22</v>
      </c>
      <c r="R754" s="49">
        <v>0</v>
      </c>
      <c r="S754" s="49">
        <v>19152.71</v>
      </c>
      <c r="T754" s="91">
        <v>0</v>
      </c>
      <c r="U754" s="91">
        <v>19152.707485065359</v>
      </c>
      <c r="V754" s="50">
        <f t="shared" si="44"/>
        <v>38305.417485065358</v>
      </c>
      <c r="W754" s="47">
        <v>58468.76529332684</v>
      </c>
      <c r="X754" s="47">
        <v>4080.9009575378959</v>
      </c>
      <c r="Y754" s="47">
        <v>1307.2410423970302</v>
      </c>
      <c r="Z754" s="47">
        <v>58468.765291900381</v>
      </c>
      <c r="AA754" s="47">
        <v>4080.9009575378959</v>
      </c>
      <c r="AB754" s="47">
        <v>1307.2410423970302</v>
      </c>
      <c r="AC754" s="50">
        <f t="shared" si="45"/>
        <v>127713.81458509708</v>
      </c>
      <c r="AD754" s="51">
        <f t="shared" si="46"/>
        <v>379673.16487572074</v>
      </c>
      <c r="AE754" s="51">
        <f t="shared" si="47"/>
        <v>1787993.4054149028</v>
      </c>
    </row>
    <row r="755" spans="1:31" x14ac:dyDescent="0.25">
      <c r="A755" s="53">
        <v>761</v>
      </c>
      <c r="B755" s="42">
        <v>22705248000190</v>
      </c>
      <c r="C755" s="54" t="s">
        <v>1204</v>
      </c>
      <c r="D755" s="41" t="s">
        <v>892</v>
      </c>
      <c r="E755" s="41" t="str">
        <f>VLOOKUP(A755,'[1]Acordo início'!$A$3:$F$855,6,FALSE)</f>
        <v>S</v>
      </c>
      <c r="F755" s="44">
        <v>277514.38711447961</v>
      </c>
      <c r="G755" s="45">
        <v>670215.61</v>
      </c>
      <c r="H755" s="46">
        <v>0</v>
      </c>
      <c r="I755" s="46">
        <v>0</v>
      </c>
      <c r="J755" s="46">
        <v>0</v>
      </c>
      <c r="K755" s="47">
        <v>0</v>
      </c>
      <c r="L755" s="47">
        <v>0</v>
      </c>
      <c r="M755" s="47">
        <v>0</v>
      </c>
      <c r="N755" s="48">
        <v>277514.38711447961</v>
      </c>
      <c r="O755" s="48">
        <v>116313.97</v>
      </c>
      <c r="P755" s="48">
        <v>64720.93</v>
      </c>
      <c r="Q755" s="48">
        <v>670215.61</v>
      </c>
      <c r="R755" s="49">
        <v>0</v>
      </c>
      <c r="S755" s="49">
        <v>12716.33</v>
      </c>
      <c r="T755" s="91">
        <v>0</v>
      </c>
      <c r="U755" s="91">
        <v>12716.325916223488</v>
      </c>
      <c r="V755" s="50">
        <f t="shared" si="44"/>
        <v>25432.655916223488</v>
      </c>
      <c r="W755" s="47">
        <v>20455.463545231694</v>
      </c>
      <c r="X755" s="47">
        <v>1427.7147866870537</v>
      </c>
      <c r="Y755" s="47">
        <v>457.34199026492945</v>
      </c>
      <c r="Z755" s="47">
        <v>20455.463544732644</v>
      </c>
      <c r="AA755" s="47">
        <v>1427.7147866870537</v>
      </c>
      <c r="AB755" s="47">
        <v>457.34199026492945</v>
      </c>
      <c r="AC755" s="50">
        <f t="shared" si="45"/>
        <v>44681.040643868306</v>
      </c>
      <c r="AD755" s="51">
        <f t="shared" si="46"/>
        <v>252081.73119825614</v>
      </c>
      <c r="AE755" s="51">
        <f t="shared" si="47"/>
        <v>625534.56935613172</v>
      </c>
    </row>
    <row r="756" spans="1:31" x14ac:dyDescent="0.25">
      <c r="A756" s="53">
        <v>763</v>
      </c>
      <c r="B756" s="42">
        <v>42774281000180</v>
      </c>
      <c r="C756" s="54" t="s">
        <v>1205</v>
      </c>
      <c r="D756" s="41" t="s">
        <v>894</v>
      </c>
      <c r="E756" s="41" t="str">
        <f>VLOOKUP(A756,'[1]Acordo início'!$A$3:$F$855,6,FALSE)</f>
        <v>S</v>
      </c>
      <c r="F756" s="44">
        <v>1571089.5854177536</v>
      </c>
      <c r="G756" s="45">
        <v>4717023.95</v>
      </c>
      <c r="H756" s="46">
        <v>0</v>
      </c>
      <c r="I756" s="46">
        <v>0</v>
      </c>
      <c r="J756" s="46">
        <v>0</v>
      </c>
      <c r="K756" s="47">
        <v>0</v>
      </c>
      <c r="L756" s="47">
        <v>0</v>
      </c>
      <c r="M756" s="47">
        <v>0</v>
      </c>
      <c r="N756" s="48">
        <v>1571089.5854177536</v>
      </c>
      <c r="O756" s="48">
        <v>583398.14</v>
      </c>
      <c r="P756" s="48">
        <v>483477.26999999996</v>
      </c>
      <c r="Q756" s="48">
        <v>4717023.95</v>
      </c>
      <c r="R756" s="49">
        <v>0</v>
      </c>
      <c r="S756" s="49">
        <v>71990.820000000007</v>
      </c>
      <c r="T756" s="91">
        <v>0</v>
      </c>
      <c r="U756" s="91">
        <v>71990.816114031288</v>
      </c>
      <c r="V756" s="50">
        <f t="shared" si="44"/>
        <v>143981.63611403131</v>
      </c>
      <c r="W756" s="47">
        <v>143966.97128817855</v>
      </c>
      <c r="X756" s="47">
        <v>10048.355699599713</v>
      </c>
      <c r="Y756" s="47">
        <v>3218.8046501981021</v>
      </c>
      <c r="Z756" s="47">
        <v>143966.97128466619</v>
      </c>
      <c r="AA756" s="47">
        <v>10048.355699599713</v>
      </c>
      <c r="AB756" s="47">
        <v>3218.8046501981021</v>
      </c>
      <c r="AC756" s="50">
        <f t="shared" si="45"/>
        <v>314468.26327244041</v>
      </c>
      <c r="AD756" s="51">
        <f t="shared" si="46"/>
        <v>1427107.9493037222</v>
      </c>
      <c r="AE756" s="51">
        <f t="shared" si="47"/>
        <v>4402555.6867275601</v>
      </c>
    </row>
    <row r="757" spans="1:31" x14ac:dyDescent="0.25">
      <c r="A757" s="53">
        <v>766</v>
      </c>
      <c r="B757" s="42">
        <v>41778556000190</v>
      </c>
      <c r="C757" s="54" t="s">
        <v>1206</v>
      </c>
      <c r="D757" s="41" t="s">
        <v>892</v>
      </c>
      <c r="E757" s="41" t="str">
        <f>VLOOKUP(A757,'[1]Acordo início'!$A$3:$F$855,6,FALSE)</f>
        <v>S</v>
      </c>
      <c r="F757" s="44">
        <v>421555.18465173116</v>
      </c>
      <c r="G757" s="45">
        <v>791638.09</v>
      </c>
      <c r="H757" s="46">
        <v>0</v>
      </c>
      <c r="I757" s="46">
        <v>0</v>
      </c>
      <c r="J757" s="46">
        <v>0</v>
      </c>
      <c r="K757" s="47">
        <v>0</v>
      </c>
      <c r="L757" s="47">
        <v>0</v>
      </c>
      <c r="M757" s="47">
        <v>0</v>
      </c>
      <c r="N757" s="48">
        <v>421555.18465173116</v>
      </c>
      <c r="O757" s="48">
        <v>186064.41</v>
      </c>
      <c r="P757" s="48">
        <v>127927.54000000001</v>
      </c>
      <c r="Q757" s="48">
        <v>791638.09</v>
      </c>
      <c r="R757" s="49">
        <v>0</v>
      </c>
      <c r="S757" s="49">
        <v>19316.599999999999</v>
      </c>
      <c r="T757" s="91">
        <v>0</v>
      </c>
      <c r="U757" s="91">
        <v>19316.595350041549</v>
      </c>
      <c r="V757" s="50">
        <f t="shared" si="44"/>
        <v>38633.195350041547</v>
      </c>
      <c r="W757" s="47">
        <v>24161.365026172756</v>
      </c>
      <c r="X757" s="47">
        <v>1686.3728381482422</v>
      </c>
      <c r="Y757" s="47">
        <v>540.19830663593723</v>
      </c>
      <c r="Z757" s="47">
        <v>24161.365025583291</v>
      </c>
      <c r="AA757" s="47">
        <v>1686.3728381482422</v>
      </c>
      <c r="AB757" s="47">
        <v>540.19830663593723</v>
      </c>
      <c r="AC757" s="50">
        <f t="shared" si="45"/>
        <v>52775.872341324408</v>
      </c>
      <c r="AD757" s="51">
        <f t="shared" si="46"/>
        <v>382921.98930168961</v>
      </c>
      <c r="AE757" s="51">
        <f t="shared" si="47"/>
        <v>738862.21765867551</v>
      </c>
    </row>
    <row r="758" spans="1:31" x14ac:dyDescent="0.25">
      <c r="A758" s="53">
        <v>767</v>
      </c>
      <c r="B758" s="42">
        <v>66229717000118</v>
      </c>
      <c r="C758" s="54" t="s">
        <v>754</v>
      </c>
      <c r="D758" s="41" t="s">
        <v>894</v>
      </c>
      <c r="E758" s="41" t="str">
        <f>VLOOKUP(A758,'[1]Acordo início'!$A$3:$F$855,6,FALSE)</f>
        <v>S</v>
      </c>
      <c r="F758" s="44">
        <v>365163.75937399984</v>
      </c>
      <c r="G758" s="45">
        <v>1151975.8</v>
      </c>
      <c r="H758" s="46">
        <v>0</v>
      </c>
      <c r="I758" s="46">
        <v>0</v>
      </c>
      <c r="J758" s="46">
        <v>0</v>
      </c>
      <c r="K758" s="47">
        <v>0</v>
      </c>
      <c r="L758" s="47">
        <v>0</v>
      </c>
      <c r="M758" s="47">
        <v>0</v>
      </c>
      <c r="N758" s="48">
        <v>365163.75937399984</v>
      </c>
      <c r="O758" s="48">
        <v>165367.29999999999</v>
      </c>
      <c r="P758" s="48">
        <v>91520.679999999978</v>
      </c>
      <c r="Q758" s="48">
        <v>1151975.8</v>
      </c>
      <c r="R758" s="49">
        <v>0</v>
      </c>
      <c r="S758" s="49">
        <v>16732.61</v>
      </c>
      <c r="T758" s="91">
        <v>0</v>
      </c>
      <c r="U758" s="91">
        <v>16732.614929537503</v>
      </c>
      <c r="V758" s="50">
        <f t="shared" si="44"/>
        <v>33465.224929537508</v>
      </c>
      <c r="W758" s="47">
        <v>35159.13176303466</v>
      </c>
      <c r="X758" s="47">
        <v>2453.9757896058213</v>
      </c>
      <c r="Y758" s="47">
        <v>786.08569592848289</v>
      </c>
      <c r="Z758" s="47">
        <v>35159.131762176876</v>
      </c>
      <c r="AA758" s="47">
        <v>2453.9757896058213</v>
      </c>
      <c r="AB758" s="47">
        <v>786.08569592848289</v>
      </c>
      <c r="AC758" s="50">
        <f t="shared" si="45"/>
        <v>76798.386496280145</v>
      </c>
      <c r="AD758" s="51">
        <f t="shared" si="46"/>
        <v>331698.53444446233</v>
      </c>
      <c r="AE758" s="51">
        <f t="shared" si="47"/>
        <v>1075177.41350372</v>
      </c>
    </row>
    <row r="759" spans="1:31" x14ac:dyDescent="0.25">
      <c r="A759" s="53">
        <v>768</v>
      </c>
      <c r="B759" s="42">
        <v>25223850000180</v>
      </c>
      <c r="C759" s="54" t="s">
        <v>755</v>
      </c>
      <c r="D759" s="41" t="s">
        <v>892</v>
      </c>
      <c r="E759" s="41" t="str">
        <f>VLOOKUP(A759,'[1]Acordo início'!$A$3:$F$855,6,FALSE)</f>
        <v>S</v>
      </c>
      <c r="F759" s="44">
        <v>0</v>
      </c>
      <c r="G759" s="45">
        <v>1961155.22</v>
      </c>
      <c r="H759" s="46">
        <v>0</v>
      </c>
      <c r="I759" s="46">
        <v>0</v>
      </c>
      <c r="J759" s="46">
        <v>0</v>
      </c>
      <c r="K759" s="47">
        <v>0</v>
      </c>
      <c r="L759" s="47">
        <v>0</v>
      </c>
      <c r="M759" s="47">
        <v>0</v>
      </c>
      <c r="N759" s="48">
        <v>0</v>
      </c>
      <c r="O759" s="48">
        <v>0</v>
      </c>
      <c r="P759" s="48">
        <v>27951.759999999998</v>
      </c>
      <c r="Q759" s="48">
        <v>1961155.22</v>
      </c>
      <c r="R759" s="49">
        <v>0</v>
      </c>
      <c r="S759" s="49">
        <v>0</v>
      </c>
      <c r="T759" s="91">
        <v>0</v>
      </c>
      <c r="U759" s="91">
        <v>0</v>
      </c>
      <c r="V759" s="50">
        <f t="shared" si="44"/>
        <v>0</v>
      </c>
      <c r="W759" s="47">
        <v>59855.870975390259</v>
      </c>
      <c r="X759" s="47">
        <v>4177.7157419401401</v>
      </c>
      <c r="Y759" s="47">
        <v>1338.2538655452279</v>
      </c>
      <c r="Z759" s="47">
        <v>59855.870973929952</v>
      </c>
      <c r="AA759" s="47">
        <v>4177.7157419401401</v>
      </c>
      <c r="AB759" s="47">
        <v>1338.2538655452279</v>
      </c>
      <c r="AC759" s="50">
        <f t="shared" si="45"/>
        <v>130743.68116429095</v>
      </c>
      <c r="AD759" s="51">
        <f t="shared" si="46"/>
        <v>0</v>
      </c>
      <c r="AE759" s="51">
        <f t="shared" si="47"/>
        <v>1830411.538835709</v>
      </c>
    </row>
    <row r="760" spans="1:31" x14ac:dyDescent="0.25">
      <c r="A760" s="53">
        <v>769</v>
      </c>
      <c r="B760" s="42">
        <v>1616270000194</v>
      </c>
      <c r="C760" s="54" t="s">
        <v>1207</v>
      </c>
      <c r="D760" s="41" t="s">
        <v>894</v>
      </c>
      <c r="E760" s="41" t="str">
        <f>VLOOKUP(A760,'[1]Acordo início'!$A$3:$F$855,6,FALSE)</f>
        <v>S</v>
      </c>
      <c r="F760" s="44">
        <v>329216.11575411411</v>
      </c>
      <c r="G760" s="45">
        <v>888912.75</v>
      </c>
      <c r="H760" s="46">
        <v>0</v>
      </c>
      <c r="I760" s="46">
        <v>0</v>
      </c>
      <c r="J760" s="46">
        <v>0</v>
      </c>
      <c r="K760" s="47">
        <v>0</v>
      </c>
      <c r="L760" s="47">
        <v>0</v>
      </c>
      <c r="M760" s="47">
        <v>0</v>
      </c>
      <c r="N760" s="48">
        <v>329216.11575411411</v>
      </c>
      <c r="O760" s="48">
        <v>138495.78</v>
      </c>
      <c r="P760" s="48">
        <v>83190.489999999991</v>
      </c>
      <c r="Q760" s="48">
        <v>888912.75</v>
      </c>
      <c r="R760" s="49">
        <v>0</v>
      </c>
      <c r="S760" s="49">
        <v>15085.41</v>
      </c>
      <c r="T760" s="91">
        <v>0</v>
      </c>
      <c r="U760" s="91">
        <v>15085.414015221852</v>
      </c>
      <c r="V760" s="50">
        <f t="shared" si="44"/>
        <v>30170.82401522185</v>
      </c>
      <c r="W760" s="47">
        <v>27130.258008188772</v>
      </c>
      <c r="X760" s="47">
        <v>1893.5904551503152</v>
      </c>
      <c r="Y760" s="47">
        <v>606.5766325182318</v>
      </c>
      <c r="Z760" s="47">
        <v>27130.258007526874</v>
      </c>
      <c r="AA760" s="47">
        <v>1893.5904551503152</v>
      </c>
      <c r="AB760" s="47">
        <v>606.5766325182318</v>
      </c>
      <c r="AC760" s="50">
        <f t="shared" si="45"/>
        <v>59260.850191052734</v>
      </c>
      <c r="AD760" s="51">
        <f t="shared" si="46"/>
        <v>299045.29173889227</v>
      </c>
      <c r="AE760" s="51">
        <f t="shared" si="47"/>
        <v>829651.89980894723</v>
      </c>
    </row>
    <row r="761" spans="1:31" x14ac:dyDescent="0.25">
      <c r="A761" s="53">
        <v>770</v>
      </c>
      <c r="B761" s="42">
        <v>1113937000136</v>
      </c>
      <c r="C761" s="54" t="s">
        <v>1208</v>
      </c>
      <c r="D761" s="41" t="s">
        <v>892</v>
      </c>
      <c r="E761" s="41" t="str">
        <f>VLOOKUP(A761,'[1]Acordo início'!$A$3:$F$855,6,FALSE)</f>
        <v>S</v>
      </c>
      <c r="F761" s="44">
        <v>432778.1396621532</v>
      </c>
      <c r="G761" s="45">
        <v>1103110.6499999999</v>
      </c>
      <c r="H761" s="46">
        <v>0</v>
      </c>
      <c r="I761" s="46">
        <v>0</v>
      </c>
      <c r="J761" s="46">
        <v>0</v>
      </c>
      <c r="K761" s="47">
        <v>0</v>
      </c>
      <c r="L761" s="47">
        <v>0</v>
      </c>
      <c r="M761" s="47">
        <v>0</v>
      </c>
      <c r="N761" s="48">
        <v>432778.1396621532</v>
      </c>
      <c r="O761" s="48">
        <v>168907.03</v>
      </c>
      <c r="P761" s="48">
        <v>42853.38</v>
      </c>
      <c r="Q761" s="48">
        <v>1103110.6499999999</v>
      </c>
      <c r="R761" s="49">
        <v>0</v>
      </c>
      <c r="S761" s="49">
        <v>19830.86</v>
      </c>
      <c r="T761" s="91">
        <v>0</v>
      </c>
      <c r="U761" s="91">
        <v>19830.856088519107</v>
      </c>
      <c r="V761" s="50">
        <f t="shared" si="44"/>
        <v>39661.716088519112</v>
      </c>
      <c r="W761" s="47">
        <v>33667.732351734434</v>
      </c>
      <c r="X761" s="47">
        <v>2349.8816932945183</v>
      </c>
      <c r="Y761" s="47">
        <v>752.7410800249736</v>
      </c>
      <c r="Z761" s="47">
        <v>33667.732350913044</v>
      </c>
      <c r="AA761" s="47">
        <v>2349.8816932945183</v>
      </c>
      <c r="AB761" s="47">
        <v>752.7410800249736</v>
      </c>
      <c r="AC761" s="50">
        <f t="shared" si="45"/>
        <v>73540.710249286465</v>
      </c>
      <c r="AD761" s="51">
        <f t="shared" si="46"/>
        <v>393116.42357363412</v>
      </c>
      <c r="AE761" s="51">
        <f t="shared" si="47"/>
        <v>1029569.9397507134</v>
      </c>
    </row>
    <row r="762" spans="1:31" x14ac:dyDescent="0.25">
      <c r="A762" s="53">
        <v>771</v>
      </c>
      <c r="B762" s="42">
        <v>1608511000153</v>
      </c>
      <c r="C762" s="54" t="s">
        <v>758</v>
      </c>
      <c r="D762" s="41" t="s">
        <v>892</v>
      </c>
      <c r="E762" s="41" t="str">
        <f>VLOOKUP(A762,'[1]Acordo início'!$A$3:$F$855,6,FALSE)</f>
        <v>S</v>
      </c>
      <c r="F762" s="44">
        <v>271913.56476336176</v>
      </c>
      <c r="G762" s="45">
        <v>559614.09</v>
      </c>
      <c r="H762" s="46">
        <v>0</v>
      </c>
      <c r="I762" s="46">
        <v>0</v>
      </c>
      <c r="J762" s="46">
        <v>0</v>
      </c>
      <c r="K762" s="47">
        <v>0</v>
      </c>
      <c r="L762" s="47">
        <v>0</v>
      </c>
      <c r="M762" s="47">
        <v>0</v>
      </c>
      <c r="N762" s="48">
        <v>271913.56476336176</v>
      </c>
      <c r="O762" s="48">
        <v>108282.36000000002</v>
      </c>
      <c r="P762" s="48">
        <v>21017.069999999996</v>
      </c>
      <c r="Q762" s="48">
        <v>559614.09</v>
      </c>
      <c r="R762" s="49">
        <v>0</v>
      </c>
      <c r="S762" s="49">
        <v>12459.68</v>
      </c>
      <c r="T762" s="91">
        <v>0</v>
      </c>
      <c r="U762" s="91">
        <v>12459.683789823379</v>
      </c>
      <c r="V762" s="50">
        <f t="shared" si="44"/>
        <v>24919.363789823379</v>
      </c>
      <c r="W762" s="47">
        <v>17079.825364865577</v>
      </c>
      <c r="X762" s="47">
        <v>1192.1078773663637</v>
      </c>
      <c r="Y762" s="47">
        <v>381.869680365465</v>
      </c>
      <c r="Z762" s="47">
        <v>17079.82536444888</v>
      </c>
      <c r="AA762" s="47">
        <v>1192.1078773663637</v>
      </c>
      <c r="AB762" s="47">
        <v>381.869680365465</v>
      </c>
      <c r="AC762" s="50">
        <f t="shared" si="45"/>
        <v>37307.605844778118</v>
      </c>
      <c r="AD762" s="51">
        <f t="shared" si="46"/>
        <v>246994.20097353839</v>
      </c>
      <c r="AE762" s="51">
        <f t="shared" si="47"/>
        <v>522306.48415522184</v>
      </c>
    </row>
    <row r="763" spans="1:31" x14ac:dyDescent="0.25">
      <c r="A763" s="53">
        <v>772</v>
      </c>
      <c r="B763" s="42">
        <v>1614602000100</v>
      </c>
      <c r="C763" s="54" t="s">
        <v>759</v>
      </c>
      <c r="D763" s="41" t="s">
        <v>892</v>
      </c>
      <c r="E763" s="41" t="str">
        <f>VLOOKUP(A763,'[1]Acordo início'!$A$3:$F$855,6,FALSE)</f>
        <v>S</v>
      </c>
      <c r="F763" s="44">
        <v>188746.42613823354</v>
      </c>
      <c r="G763" s="45">
        <v>568783.42000000004</v>
      </c>
      <c r="H763" s="46">
        <v>0</v>
      </c>
      <c r="I763" s="46">
        <v>0</v>
      </c>
      <c r="J763" s="46">
        <v>0</v>
      </c>
      <c r="K763" s="47">
        <v>0</v>
      </c>
      <c r="L763" s="47">
        <v>0</v>
      </c>
      <c r="M763" s="47">
        <v>0</v>
      </c>
      <c r="N763" s="48">
        <v>188746.42613823354</v>
      </c>
      <c r="O763" s="48">
        <v>98276.59</v>
      </c>
      <c r="P763" s="48">
        <v>20292.11</v>
      </c>
      <c r="Q763" s="48">
        <v>568783.42000000004</v>
      </c>
      <c r="R763" s="49">
        <v>0</v>
      </c>
      <c r="S763" s="49">
        <v>8648.7800000000007</v>
      </c>
      <c r="T763" s="91">
        <v>0</v>
      </c>
      <c r="U763" s="91">
        <v>8648.78068215639</v>
      </c>
      <c r="V763" s="50">
        <f t="shared" si="44"/>
        <v>17297.560682156392</v>
      </c>
      <c r="W763" s="47">
        <v>17359.680012108576</v>
      </c>
      <c r="X763" s="47">
        <v>1211.6406841936653</v>
      </c>
      <c r="Y763" s="47">
        <v>388.12665327991346</v>
      </c>
      <c r="Z763" s="47">
        <v>17359.68001168505</v>
      </c>
      <c r="AA763" s="47">
        <v>1211.6406841936653</v>
      </c>
      <c r="AB763" s="47">
        <v>388.12665327991346</v>
      </c>
      <c r="AC763" s="50">
        <f t="shared" si="45"/>
        <v>37918.894698740783</v>
      </c>
      <c r="AD763" s="51">
        <f t="shared" si="46"/>
        <v>171448.86545607715</v>
      </c>
      <c r="AE763" s="51">
        <f t="shared" si="47"/>
        <v>530864.52530125924</v>
      </c>
    </row>
    <row r="764" spans="1:31" x14ac:dyDescent="0.25">
      <c r="A764" s="53">
        <v>773</v>
      </c>
      <c r="B764" s="42">
        <v>1612493000183</v>
      </c>
      <c r="C764" s="54" t="s">
        <v>760</v>
      </c>
      <c r="D764" s="41" t="s">
        <v>892</v>
      </c>
      <c r="E764" s="41" t="str">
        <f>VLOOKUP(A764,'[1]Acordo início'!$A$3:$F$855,6,FALSE)</f>
        <v>S</v>
      </c>
      <c r="F764" s="44">
        <v>421811.49710239435</v>
      </c>
      <c r="G764" s="45">
        <v>1159208.75</v>
      </c>
      <c r="H764" s="46">
        <v>0</v>
      </c>
      <c r="I764" s="46">
        <v>0</v>
      </c>
      <c r="J764" s="46">
        <v>0</v>
      </c>
      <c r="K764" s="47">
        <v>0</v>
      </c>
      <c r="L764" s="47">
        <v>0</v>
      </c>
      <c r="M764" s="47">
        <v>0</v>
      </c>
      <c r="N764" s="48">
        <v>421811.49710239435</v>
      </c>
      <c r="O764" s="48">
        <v>168482.41999999998</v>
      </c>
      <c r="P764" s="48">
        <v>27695.79</v>
      </c>
      <c r="Q764" s="48">
        <v>1159208.75</v>
      </c>
      <c r="R764" s="49">
        <v>0</v>
      </c>
      <c r="S764" s="49">
        <v>19328.34</v>
      </c>
      <c r="T764" s="91">
        <v>0</v>
      </c>
      <c r="U764" s="91">
        <v>19328.340156114158</v>
      </c>
      <c r="V764" s="50">
        <f t="shared" si="44"/>
        <v>38656.680156114162</v>
      </c>
      <c r="W764" s="47">
        <v>35379.886625367042</v>
      </c>
      <c r="X764" s="47">
        <v>2469.3836526683272</v>
      </c>
      <c r="Y764" s="47">
        <v>791.02131950291357</v>
      </c>
      <c r="Z764" s="47">
        <v>35379.886624503881</v>
      </c>
      <c r="AA764" s="47">
        <v>2469.3836526683272</v>
      </c>
      <c r="AB764" s="47">
        <v>791.02131950291357</v>
      </c>
      <c r="AC764" s="50">
        <f t="shared" si="45"/>
        <v>77280.583194213395</v>
      </c>
      <c r="AD764" s="51">
        <f t="shared" si="46"/>
        <v>383154.81694628019</v>
      </c>
      <c r="AE764" s="51">
        <f t="shared" si="47"/>
        <v>1081928.1668057865</v>
      </c>
    </row>
    <row r="765" spans="1:31" x14ac:dyDescent="0.25">
      <c r="A765" s="53">
        <v>774</v>
      </c>
      <c r="B765" s="42">
        <v>1602009000135</v>
      </c>
      <c r="C765" s="54" t="s">
        <v>1209</v>
      </c>
      <c r="D765" s="41" t="s">
        <v>892</v>
      </c>
      <c r="E765" s="41" t="str">
        <f>VLOOKUP(A765,'[1]Acordo início'!$A$3:$F$855,6,FALSE)</f>
        <v>S</v>
      </c>
      <c r="F765" s="44">
        <v>793742.85088009061</v>
      </c>
      <c r="G765" s="45">
        <v>1916276.74</v>
      </c>
      <c r="H765" s="46">
        <v>0</v>
      </c>
      <c r="I765" s="46">
        <v>0</v>
      </c>
      <c r="J765" s="46">
        <v>0</v>
      </c>
      <c r="K765" s="47">
        <v>0</v>
      </c>
      <c r="L765" s="47">
        <v>0</v>
      </c>
      <c r="M765" s="47">
        <v>0</v>
      </c>
      <c r="N765" s="48">
        <v>793742.85088009061</v>
      </c>
      <c r="O765" s="48">
        <v>323857.68000000005</v>
      </c>
      <c r="P765" s="48">
        <v>141223.29999999999</v>
      </c>
      <c r="Q765" s="48">
        <v>1916276.74</v>
      </c>
      <c r="R765" s="49">
        <v>0</v>
      </c>
      <c r="S765" s="49">
        <v>36371.06</v>
      </c>
      <c r="T765" s="91">
        <v>0</v>
      </c>
      <c r="U765" s="91">
        <v>36371.06130032771</v>
      </c>
      <c r="V765" s="50">
        <f t="shared" si="44"/>
        <v>72742.121300327708</v>
      </c>
      <c r="W765" s="47">
        <v>58486.147556484182</v>
      </c>
      <c r="X765" s="47">
        <v>4082.1141744410934</v>
      </c>
      <c r="Y765" s="47">
        <v>1307.6296739628758</v>
      </c>
      <c r="Z765" s="47">
        <v>58486.147555057294</v>
      </c>
      <c r="AA765" s="47">
        <v>4082.1141744410934</v>
      </c>
      <c r="AB765" s="47">
        <v>1307.6296739628758</v>
      </c>
      <c r="AC765" s="50">
        <f t="shared" si="45"/>
        <v>127751.78280834941</v>
      </c>
      <c r="AD765" s="51">
        <f t="shared" si="46"/>
        <v>721000.7295797629</v>
      </c>
      <c r="AE765" s="51">
        <f t="shared" si="47"/>
        <v>1788524.9571916505</v>
      </c>
    </row>
    <row r="766" spans="1:31" x14ac:dyDescent="0.25">
      <c r="A766" s="53">
        <v>775</v>
      </c>
      <c r="B766" s="42">
        <v>1613126000102</v>
      </c>
      <c r="C766" s="54" t="s">
        <v>762</v>
      </c>
      <c r="D766" s="41" t="s">
        <v>894</v>
      </c>
      <c r="E766" s="41" t="str">
        <f>VLOOKUP(A766,'[1]Acordo início'!$A$3:$F$855,6,FALSE)</f>
        <v>S</v>
      </c>
      <c r="F766" s="44">
        <v>170171.29273545294</v>
      </c>
      <c r="G766" s="45">
        <v>400318.28</v>
      </c>
      <c r="H766" s="46">
        <v>0</v>
      </c>
      <c r="I766" s="46">
        <v>0</v>
      </c>
      <c r="J766" s="46">
        <v>0</v>
      </c>
      <c r="K766" s="47">
        <v>0</v>
      </c>
      <c r="L766" s="47">
        <v>0</v>
      </c>
      <c r="M766" s="47">
        <v>0</v>
      </c>
      <c r="N766" s="48">
        <v>170171.29273545294</v>
      </c>
      <c r="O766" s="48">
        <v>83592.89</v>
      </c>
      <c r="P766" s="48">
        <v>18403.71</v>
      </c>
      <c r="Q766" s="48">
        <v>400318.28</v>
      </c>
      <c r="R766" s="49">
        <v>0</v>
      </c>
      <c r="S766" s="49">
        <v>7797.63</v>
      </c>
      <c r="T766" s="91">
        <v>0</v>
      </c>
      <c r="U766" s="91">
        <v>7797.6267915667549</v>
      </c>
      <c r="V766" s="50">
        <f t="shared" si="44"/>
        <v>15595.256791566755</v>
      </c>
      <c r="W766" s="47">
        <v>12218.002482204998</v>
      </c>
      <c r="X766" s="47">
        <v>852.77083890330482</v>
      </c>
      <c r="Y766" s="47">
        <v>273.16934470429231</v>
      </c>
      <c r="Z766" s="47">
        <v>12218.002481906915</v>
      </c>
      <c r="AA766" s="47">
        <v>852.77083890330482</v>
      </c>
      <c r="AB766" s="47">
        <v>273.16934470429231</v>
      </c>
      <c r="AC766" s="50">
        <f t="shared" si="45"/>
        <v>26687.885331327107</v>
      </c>
      <c r="AD766" s="51">
        <f t="shared" si="46"/>
        <v>154576.03594388618</v>
      </c>
      <c r="AE766" s="51">
        <f t="shared" si="47"/>
        <v>373630.39466867293</v>
      </c>
    </row>
    <row r="767" spans="1:31" x14ac:dyDescent="0.25">
      <c r="A767" s="53">
        <v>776</v>
      </c>
      <c r="B767" s="42">
        <v>1603707000155</v>
      </c>
      <c r="C767" s="54" t="s">
        <v>763</v>
      </c>
      <c r="D767" s="41" t="s">
        <v>892</v>
      </c>
      <c r="E767" s="41" t="str">
        <f>VLOOKUP(A767,'[1]Acordo início'!$A$3:$F$855,6,FALSE)</f>
        <v>S</v>
      </c>
      <c r="F767" s="44">
        <v>1321754.5396482034</v>
      </c>
      <c r="G767" s="45">
        <v>1596603.03</v>
      </c>
      <c r="H767" s="46">
        <v>0</v>
      </c>
      <c r="I767" s="46">
        <v>0</v>
      </c>
      <c r="J767" s="46">
        <v>0</v>
      </c>
      <c r="K767" s="47">
        <v>0</v>
      </c>
      <c r="L767" s="47">
        <v>0</v>
      </c>
      <c r="M767" s="47">
        <v>0</v>
      </c>
      <c r="N767" s="48">
        <v>1321754.5396482034</v>
      </c>
      <c r="O767" s="48">
        <v>528368.71</v>
      </c>
      <c r="P767" s="48">
        <v>30984.67</v>
      </c>
      <c r="Q767" s="48">
        <v>1596603.03</v>
      </c>
      <c r="R767" s="49">
        <v>0</v>
      </c>
      <c r="S767" s="49">
        <v>60565.73</v>
      </c>
      <c r="T767" s="91">
        <v>0</v>
      </c>
      <c r="U767" s="91">
        <v>60565.730238991018</v>
      </c>
      <c r="V767" s="50">
        <f t="shared" si="44"/>
        <v>121131.46023899101</v>
      </c>
      <c r="W767" s="47">
        <v>48729.475400988405</v>
      </c>
      <c r="X767" s="47">
        <v>3401.1349791049756</v>
      </c>
      <c r="Y767" s="47">
        <v>1089.4906006492813</v>
      </c>
      <c r="Z767" s="47">
        <v>48729.47539979955</v>
      </c>
      <c r="AA767" s="47">
        <v>3401.1349791049756</v>
      </c>
      <c r="AB767" s="47">
        <v>1089.4906006492813</v>
      </c>
      <c r="AC767" s="50">
        <f t="shared" si="45"/>
        <v>106440.20196029647</v>
      </c>
      <c r="AD767" s="51">
        <f t="shared" si="46"/>
        <v>1200623.0794092123</v>
      </c>
      <c r="AE767" s="51">
        <f t="shared" si="47"/>
        <v>1490162.8280397037</v>
      </c>
    </row>
    <row r="768" spans="1:31" x14ac:dyDescent="0.25">
      <c r="A768" s="53">
        <v>777</v>
      </c>
      <c r="B768" s="42">
        <v>1612551000179</v>
      </c>
      <c r="C768" s="54" t="s">
        <v>764</v>
      </c>
      <c r="D768" s="41" t="s">
        <v>892</v>
      </c>
      <c r="E768" s="41" t="str">
        <f>VLOOKUP(A768,'[1]Acordo início'!$A$3:$F$855,6,FALSE)</f>
        <v>S</v>
      </c>
      <c r="F768" s="44">
        <v>235028.63501009086</v>
      </c>
      <c r="G768" s="45">
        <v>675455.23</v>
      </c>
      <c r="H768" s="46">
        <v>0</v>
      </c>
      <c r="I768" s="46">
        <v>0</v>
      </c>
      <c r="J768" s="46">
        <v>0</v>
      </c>
      <c r="K768" s="47">
        <v>0</v>
      </c>
      <c r="L768" s="47">
        <v>0</v>
      </c>
      <c r="M768" s="47">
        <v>0</v>
      </c>
      <c r="N768" s="48">
        <v>235028.63501009086</v>
      </c>
      <c r="O768" s="48">
        <v>92255.98000000001</v>
      </c>
      <c r="P768" s="48">
        <v>7021.1500000000005</v>
      </c>
      <c r="Q768" s="48">
        <v>675455.23</v>
      </c>
      <c r="R768" s="49">
        <v>0</v>
      </c>
      <c r="S768" s="49">
        <v>10769.53</v>
      </c>
      <c r="T768" s="91">
        <v>0</v>
      </c>
      <c r="U768" s="91">
        <v>10769.534342017942</v>
      </c>
      <c r="V768" s="50">
        <f t="shared" si="44"/>
        <v>21539.06434201794</v>
      </c>
      <c r="W768" s="47">
        <v>20615.380486513408</v>
      </c>
      <c r="X768" s="47">
        <v>1438.8763905883688</v>
      </c>
      <c r="Y768" s="47">
        <v>460.9174033589</v>
      </c>
      <c r="Z768" s="47">
        <v>20615.380486010454</v>
      </c>
      <c r="AA768" s="47">
        <v>1438.8763905883688</v>
      </c>
      <c r="AB768" s="47">
        <v>460.9174033589</v>
      </c>
      <c r="AC768" s="50">
        <f t="shared" si="45"/>
        <v>45030.348560418402</v>
      </c>
      <c r="AD768" s="51">
        <f t="shared" si="46"/>
        <v>213489.57066807291</v>
      </c>
      <c r="AE768" s="51">
        <f t="shared" si="47"/>
        <v>630424.88143958163</v>
      </c>
    </row>
    <row r="769" spans="1:31" x14ac:dyDescent="0.25">
      <c r="A769" s="53">
        <v>778</v>
      </c>
      <c r="B769" s="42">
        <v>1617441000108</v>
      </c>
      <c r="C769" s="54" t="s">
        <v>765</v>
      </c>
      <c r="D769" s="41" t="s">
        <v>892</v>
      </c>
      <c r="E769" s="41" t="str">
        <f>VLOOKUP(A769,'[1]Acordo início'!$A$3:$F$855,6,FALSE)</f>
        <v>S</v>
      </c>
      <c r="F769" s="44">
        <v>267099.4756703265</v>
      </c>
      <c r="G769" s="45">
        <v>553691.04</v>
      </c>
      <c r="H769" s="46">
        <v>0</v>
      </c>
      <c r="I769" s="46">
        <v>0</v>
      </c>
      <c r="J769" s="46">
        <v>0</v>
      </c>
      <c r="K769" s="47">
        <v>0</v>
      </c>
      <c r="L769" s="47">
        <v>0</v>
      </c>
      <c r="M769" s="47">
        <v>0</v>
      </c>
      <c r="N769" s="48">
        <v>267099.4756703265</v>
      </c>
      <c r="O769" s="48">
        <v>105364.79999999999</v>
      </c>
      <c r="P769" s="48">
        <v>18560.490000000005</v>
      </c>
      <c r="Q769" s="48">
        <v>553691.04</v>
      </c>
      <c r="R769" s="49">
        <v>0</v>
      </c>
      <c r="S769" s="49">
        <v>12239.09</v>
      </c>
      <c r="T769" s="91">
        <v>0</v>
      </c>
      <c r="U769" s="91">
        <v>12239.091529604739</v>
      </c>
      <c r="V769" s="50">
        <f t="shared" si="44"/>
        <v>24478.181529604739</v>
      </c>
      <c r="W769" s="47">
        <v>16899.04973785362</v>
      </c>
      <c r="X769" s="47">
        <v>1179.4904152791864</v>
      </c>
      <c r="Y769" s="47">
        <v>377.82791006452686</v>
      </c>
      <c r="Z769" s="47">
        <v>16899.049737441332</v>
      </c>
      <c r="AA769" s="47">
        <v>1179.4904152791864</v>
      </c>
      <c r="AB769" s="47">
        <v>377.82791006452686</v>
      </c>
      <c r="AC769" s="50">
        <f t="shared" si="45"/>
        <v>36912.736125982381</v>
      </c>
      <c r="AD769" s="51">
        <f t="shared" si="46"/>
        <v>242621.29414072176</v>
      </c>
      <c r="AE769" s="51">
        <f t="shared" si="47"/>
        <v>516778.30387401767</v>
      </c>
    </row>
    <row r="770" spans="1:31" x14ac:dyDescent="0.25">
      <c r="A770" s="53">
        <v>779</v>
      </c>
      <c r="B770" s="42">
        <v>1612370000142</v>
      </c>
      <c r="C770" s="54" t="s">
        <v>766</v>
      </c>
      <c r="D770" s="41" t="s">
        <v>894</v>
      </c>
      <c r="E770" s="41" t="str">
        <f>VLOOKUP(A770,'[1]Acordo início'!$A$3:$F$855,6,FALSE)</f>
        <v>S</v>
      </c>
      <c r="F770" s="44">
        <v>1382289.0249173942</v>
      </c>
      <c r="G770" s="45">
        <v>773527.23</v>
      </c>
      <c r="H770" s="46">
        <v>0</v>
      </c>
      <c r="I770" s="46">
        <v>0</v>
      </c>
      <c r="J770" s="46">
        <v>0</v>
      </c>
      <c r="K770" s="47">
        <v>0</v>
      </c>
      <c r="L770" s="47">
        <v>0</v>
      </c>
      <c r="M770" s="47">
        <v>0</v>
      </c>
      <c r="N770" s="48">
        <v>1382289.0249173942</v>
      </c>
      <c r="O770" s="48">
        <v>804042.64999999991</v>
      </c>
      <c r="P770" s="48">
        <v>62109.460000000006</v>
      </c>
      <c r="Q770" s="48">
        <v>773527.23</v>
      </c>
      <c r="R770" s="49">
        <v>0</v>
      </c>
      <c r="S770" s="49">
        <v>63339.55</v>
      </c>
      <c r="T770" s="91">
        <v>0</v>
      </c>
      <c r="U770" s="91">
        <v>63339.554875103713</v>
      </c>
      <c r="V770" s="50">
        <f t="shared" si="44"/>
        <v>126679.10487510372</v>
      </c>
      <c r="W770" s="47">
        <v>23608.608727125367</v>
      </c>
      <c r="X770" s="47">
        <v>1647.7925175488426</v>
      </c>
      <c r="Y770" s="47">
        <v>527.83981544952076</v>
      </c>
      <c r="Z770" s="47">
        <v>23608.608726549388</v>
      </c>
      <c r="AA770" s="47">
        <v>1647.7925175488426</v>
      </c>
      <c r="AB770" s="47">
        <v>527.83981544952076</v>
      </c>
      <c r="AC770" s="50">
        <f t="shared" si="45"/>
        <v>51568.482119671484</v>
      </c>
      <c r="AD770" s="51">
        <f t="shared" si="46"/>
        <v>1255609.9200422904</v>
      </c>
      <c r="AE770" s="51">
        <f t="shared" si="47"/>
        <v>721958.74788032845</v>
      </c>
    </row>
    <row r="771" spans="1:31" x14ac:dyDescent="0.25">
      <c r="A771" s="53">
        <v>780</v>
      </c>
      <c r="B771" s="42">
        <v>1612502000136</v>
      </c>
      <c r="C771" s="54" t="s">
        <v>767</v>
      </c>
      <c r="D771" s="41" t="s">
        <v>892</v>
      </c>
      <c r="E771" s="41" t="str">
        <f>VLOOKUP(A771,'[1]Acordo início'!$A$3:$F$855,6,FALSE)</f>
        <v>S</v>
      </c>
      <c r="F771" s="44">
        <v>211145.66718252699</v>
      </c>
      <c r="G771" s="45">
        <v>756213.7</v>
      </c>
      <c r="H771" s="46">
        <v>0</v>
      </c>
      <c r="I771" s="46">
        <v>0</v>
      </c>
      <c r="J771" s="46">
        <v>0</v>
      </c>
      <c r="K771" s="47">
        <v>0</v>
      </c>
      <c r="L771" s="47">
        <v>0</v>
      </c>
      <c r="M771" s="47">
        <v>0</v>
      </c>
      <c r="N771" s="48">
        <v>211145.66718252699</v>
      </c>
      <c r="O771" s="48">
        <v>116567.37</v>
      </c>
      <c r="P771" s="48">
        <v>29137.370000000003</v>
      </c>
      <c r="Q771" s="48">
        <v>756213.7</v>
      </c>
      <c r="R771" s="49">
        <v>0</v>
      </c>
      <c r="S771" s="49">
        <v>9675.16</v>
      </c>
      <c r="T771" s="91">
        <v>0</v>
      </c>
      <c r="U771" s="91">
        <v>9675.1636828971259</v>
      </c>
      <c r="V771" s="50">
        <f t="shared" si="44"/>
        <v>19350.323682897128</v>
      </c>
      <c r="W771" s="47">
        <v>23080.187386088335</v>
      </c>
      <c r="X771" s="47">
        <v>1610.9106859280953</v>
      </c>
      <c r="Y771" s="47">
        <v>516.02540375095657</v>
      </c>
      <c r="Z771" s="47">
        <v>23080.187385525249</v>
      </c>
      <c r="AA771" s="47">
        <v>1610.9106859280953</v>
      </c>
      <c r="AB771" s="47">
        <v>516.02540375095657</v>
      </c>
      <c r="AC771" s="50">
        <f t="shared" si="45"/>
        <v>50414.246950971683</v>
      </c>
      <c r="AD771" s="51">
        <f t="shared" si="46"/>
        <v>191795.34349962987</v>
      </c>
      <c r="AE771" s="51">
        <f t="shared" si="47"/>
        <v>705799.45304902829</v>
      </c>
    </row>
    <row r="772" spans="1:31" x14ac:dyDescent="0.25">
      <c r="A772" s="53">
        <v>781</v>
      </c>
      <c r="B772" s="42">
        <v>1612489000115</v>
      </c>
      <c r="C772" s="54" t="s">
        <v>1210</v>
      </c>
      <c r="D772" s="41" t="s">
        <v>892</v>
      </c>
      <c r="E772" s="41" t="str">
        <f>VLOOKUP(A772,'[1]Acordo início'!$A$3:$F$855,6,FALSE)</f>
        <v>S</v>
      </c>
      <c r="F772" s="44">
        <v>0</v>
      </c>
      <c r="G772" s="45">
        <v>2130360.7400000002</v>
      </c>
      <c r="H772" s="46">
        <v>0</v>
      </c>
      <c r="I772" s="46">
        <v>0</v>
      </c>
      <c r="J772" s="46">
        <v>0</v>
      </c>
      <c r="K772" s="47">
        <v>0</v>
      </c>
      <c r="L772" s="47">
        <v>0</v>
      </c>
      <c r="M772" s="47">
        <v>0</v>
      </c>
      <c r="N772" s="48">
        <v>0</v>
      </c>
      <c r="O772" s="48">
        <v>0</v>
      </c>
      <c r="P772" s="48">
        <v>99918.87000000001</v>
      </c>
      <c r="Q772" s="48">
        <v>2130360.7400000002</v>
      </c>
      <c r="R772" s="49">
        <v>0</v>
      </c>
      <c r="S772" s="49">
        <v>0</v>
      </c>
      <c r="T772" s="91">
        <v>0</v>
      </c>
      <c r="U772" s="91">
        <v>0</v>
      </c>
      <c r="V772" s="50">
        <f t="shared" si="44"/>
        <v>0</v>
      </c>
      <c r="W772" s="47">
        <v>65020.145477456936</v>
      </c>
      <c r="X772" s="47">
        <v>4538.1627713026319</v>
      </c>
      <c r="Y772" s="47">
        <v>1453.7163958284959</v>
      </c>
      <c r="Z772" s="47">
        <v>65020.145475870631</v>
      </c>
      <c r="AA772" s="47">
        <v>4538.1627713026319</v>
      </c>
      <c r="AB772" s="47">
        <v>1453.7163958284959</v>
      </c>
      <c r="AC772" s="50">
        <f t="shared" si="45"/>
        <v>142024.04928758982</v>
      </c>
      <c r="AD772" s="51">
        <f t="shared" si="46"/>
        <v>0</v>
      </c>
      <c r="AE772" s="51">
        <f t="shared" si="47"/>
        <v>1988336.6907124105</v>
      </c>
    </row>
    <row r="773" spans="1:31" x14ac:dyDescent="0.25">
      <c r="A773" s="53">
        <v>782</v>
      </c>
      <c r="B773" s="42">
        <v>1612492000139</v>
      </c>
      <c r="C773" s="54" t="s">
        <v>1211</v>
      </c>
      <c r="D773" s="41" t="s">
        <v>892</v>
      </c>
      <c r="E773" s="41" t="str">
        <f>VLOOKUP(A773,'[1]Acordo início'!$A$3:$F$855,6,FALSE)</f>
        <v>S</v>
      </c>
      <c r="F773" s="44">
        <v>327787.01545649476</v>
      </c>
      <c r="G773" s="45">
        <v>752227.04</v>
      </c>
      <c r="H773" s="46">
        <v>0</v>
      </c>
      <c r="I773" s="46">
        <v>0</v>
      </c>
      <c r="J773" s="46">
        <v>0</v>
      </c>
      <c r="K773" s="47">
        <v>0</v>
      </c>
      <c r="L773" s="47">
        <v>0</v>
      </c>
      <c r="M773" s="47">
        <v>0</v>
      </c>
      <c r="N773" s="48">
        <v>327787.01545649476</v>
      </c>
      <c r="O773" s="48">
        <v>132924.90000000002</v>
      </c>
      <c r="P773" s="48">
        <v>17741.93</v>
      </c>
      <c r="Q773" s="48">
        <v>752227.04</v>
      </c>
      <c r="R773" s="49">
        <v>0</v>
      </c>
      <c r="S773" s="49">
        <v>15019.93</v>
      </c>
      <c r="T773" s="91">
        <v>0</v>
      </c>
      <c r="U773" s="91">
        <v>15019.929463806495</v>
      </c>
      <c r="V773" s="50">
        <f t="shared" ref="V773:V836" si="48">SUM(R773:U773)</f>
        <v>30039.859463806497</v>
      </c>
      <c r="W773" s="47">
        <v>22958.511543986995</v>
      </c>
      <c r="X773" s="47">
        <v>1602.418167605714</v>
      </c>
      <c r="Y773" s="47">
        <v>513.30498279003632</v>
      </c>
      <c r="Z773" s="47">
        <v>22958.511543426877</v>
      </c>
      <c r="AA773" s="47">
        <v>1602.418167605714</v>
      </c>
      <c r="AB773" s="47">
        <v>513.30498279003632</v>
      </c>
      <c r="AC773" s="50">
        <f t="shared" ref="AC773:AC836" si="49">SUM(W773:AB773)</f>
        <v>50148.469388205376</v>
      </c>
      <c r="AD773" s="51">
        <f t="shared" ref="AD773:AD836" si="50">N773-V773</f>
        <v>297747.15599268826</v>
      </c>
      <c r="AE773" s="51">
        <f t="shared" ref="AE773:AE836" si="51">Q773-AC773</f>
        <v>702078.57061179471</v>
      </c>
    </row>
    <row r="774" spans="1:31" x14ac:dyDescent="0.25">
      <c r="A774" s="53">
        <v>783</v>
      </c>
      <c r="B774" s="42">
        <v>1006232000110</v>
      </c>
      <c r="C774" s="54" t="s">
        <v>770</v>
      </c>
      <c r="D774" s="41" t="s">
        <v>892</v>
      </c>
      <c r="E774" s="41" t="str">
        <f>VLOOKUP(A774,'[1]Acordo início'!$A$3:$F$855,6,FALSE)</f>
        <v>S</v>
      </c>
      <c r="F774" s="44">
        <v>1540831.0505209179</v>
      </c>
      <c r="G774" s="45">
        <v>1095877.7</v>
      </c>
      <c r="H774" s="46">
        <v>0</v>
      </c>
      <c r="I774" s="46">
        <v>0</v>
      </c>
      <c r="J774" s="46">
        <v>0</v>
      </c>
      <c r="K774" s="47">
        <v>0</v>
      </c>
      <c r="L774" s="47">
        <v>0</v>
      </c>
      <c r="M774" s="47">
        <v>0</v>
      </c>
      <c r="N774" s="48">
        <v>1540831.0505209179</v>
      </c>
      <c r="O774" s="48">
        <v>471077.27</v>
      </c>
      <c r="P774" s="48">
        <v>129258.30999999998</v>
      </c>
      <c r="Q774" s="48">
        <v>1095877.7</v>
      </c>
      <c r="R774" s="49">
        <v>0</v>
      </c>
      <c r="S774" s="49">
        <v>70604.3</v>
      </c>
      <c r="T774" s="91">
        <v>0</v>
      </c>
      <c r="U774" s="91">
        <v>70604.302803869621</v>
      </c>
      <c r="V774" s="50">
        <f t="shared" si="48"/>
        <v>141208.60280386964</v>
      </c>
      <c r="W774" s="47">
        <v>33446.977489402052</v>
      </c>
      <c r="X774" s="47">
        <v>2334.4738302320125</v>
      </c>
      <c r="Y774" s="47">
        <v>747.80545645054281</v>
      </c>
      <c r="Z774" s="47">
        <v>33446.977488586046</v>
      </c>
      <c r="AA774" s="47">
        <v>2334.4738302320125</v>
      </c>
      <c r="AB774" s="47">
        <v>747.80545645054281</v>
      </c>
      <c r="AC774" s="50">
        <f t="shared" si="49"/>
        <v>73058.513551353215</v>
      </c>
      <c r="AD774" s="51">
        <f t="shared" si="50"/>
        <v>1399622.4477170482</v>
      </c>
      <c r="AE774" s="51">
        <f t="shared" si="51"/>
        <v>1022819.1864486467</v>
      </c>
    </row>
    <row r="775" spans="1:31" x14ac:dyDescent="0.25">
      <c r="A775" s="53">
        <v>784</v>
      </c>
      <c r="B775" s="42">
        <v>1614862000177</v>
      </c>
      <c r="C775" s="54" t="s">
        <v>1212</v>
      </c>
      <c r="D775" s="41" t="s">
        <v>892</v>
      </c>
      <c r="E775" s="41" t="str">
        <f>VLOOKUP(A775,'[1]Acordo início'!$A$3:$F$855,6,FALSE)</f>
        <v>S</v>
      </c>
      <c r="F775" s="44">
        <v>660237.58860928717</v>
      </c>
      <c r="G775" s="45">
        <v>799611.42</v>
      </c>
      <c r="H775" s="46">
        <v>0</v>
      </c>
      <c r="I775" s="46">
        <v>0</v>
      </c>
      <c r="J775" s="46">
        <v>0</v>
      </c>
      <c r="K775" s="47">
        <v>0</v>
      </c>
      <c r="L775" s="47">
        <v>0</v>
      </c>
      <c r="M775" s="47">
        <v>0</v>
      </c>
      <c r="N775" s="48">
        <v>660237.58860928717</v>
      </c>
      <c r="O775" s="48">
        <v>275739.26</v>
      </c>
      <c r="P775" s="48">
        <v>117740.41</v>
      </c>
      <c r="Q775" s="48">
        <v>799611.42</v>
      </c>
      <c r="R775" s="49">
        <v>0</v>
      </c>
      <c r="S775" s="49">
        <v>30253.55</v>
      </c>
      <c r="T775" s="91">
        <v>0</v>
      </c>
      <c r="U775" s="91">
        <v>30253.553504718897</v>
      </c>
      <c r="V775" s="50">
        <f t="shared" si="48"/>
        <v>60507.103504718893</v>
      </c>
      <c r="W775" s="47">
        <v>24404.717010961027</v>
      </c>
      <c r="X775" s="47">
        <v>1703.3578957727539</v>
      </c>
      <c r="Y775" s="47">
        <v>545.63915527825179</v>
      </c>
      <c r="Z775" s="47">
        <v>24404.717010365624</v>
      </c>
      <c r="AA775" s="47">
        <v>1703.3578957727539</v>
      </c>
      <c r="AB775" s="47">
        <v>545.63915527825179</v>
      </c>
      <c r="AC775" s="50">
        <f t="shared" si="49"/>
        <v>53307.428123428661</v>
      </c>
      <c r="AD775" s="51">
        <f t="shared" si="50"/>
        <v>599730.4851045683</v>
      </c>
      <c r="AE775" s="51">
        <f t="shared" si="51"/>
        <v>746303.99187657144</v>
      </c>
    </row>
    <row r="776" spans="1:31" x14ac:dyDescent="0.25">
      <c r="A776" s="53">
        <v>785</v>
      </c>
      <c r="B776" s="42">
        <v>1614283000124</v>
      </c>
      <c r="C776" s="54" t="s">
        <v>1213</v>
      </c>
      <c r="D776" s="41" t="s">
        <v>892</v>
      </c>
      <c r="E776" s="41" t="str">
        <f>VLOOKUP(A776,'[1]Acordo início'!$A$3:$F$855,6,FALSE)</f>
        <v>S</v>
      </c>
      <c r="F776" s="44">
        <v>373847.02866356552</v>
      </c>
      <c r="G776" s="45">
        <v>997122.27</v>
      </c>
      <c r="H776" s="46">
        <v>0</v>
      </c>
      <c r="I776" s="46">
        <v>0</v>
      </c>
      <c r="J776" s="46">
        <v>0</v>
      </c>
      <c r="K776" s="47">
        <v>0</v>
      </c>
      <c r="L776" s="47">
        <v>0</v>
      </c>
      <c r="M776" s="47">
        <v>0</v>
      </c>
      <c r="N776" s="48">
        <v>373847.02866356552</v>
      </c>
      <c r="O776" s="48">
        <v>144049.12</v>
      </c>
      <c r="P776" s="48">
        <v>13607.23</v>
      </c>
      <c r="Q776" s="48">
        <v>997122.27</v>
      </c>
      <c r="R776" s="49">
        <v>0</v>
      </c>
      <c r="S776" s="49">
        <v>17130.5</v>
      </c>
      <c r="T776" s="91">
        <v>0</v>
      </c>
      <c r="U776" s="91">
        <v>17130.501624539382</v>
      </c>
      <c r="V776" s="50">
        <f t="shared" si="48"/>
        <v>34261.001624539378</v>
      </c>
      <c r="W776" s="47">
        <v>30432.890563059846</v>
      </c>
      <c r="X776" s="47">
        <v>2124.1018450856768</v>
      </c>
      <c r="Y776" s="47">
        <v>680.41668715295452</v>
      </c>
      <c r="Z776" s="47">
        <v>30432.890562317378</v>
      </c>
      <c r="AA776" s="47">
        <v>2124.1018450856768</v>
      </c>
      <c r="AB776" s="47">
        <v>680.41668715295452</v>
      </c>
      <c r="AC776" s="50">
        <f t="shared" si="49"/>
        <v>66474.818189854486</v>
      </c>
      <c r="AD776" s="51">
        <f t="shared" si="50"/>
        <v>339586.02703902614</v>
      </c>
      <c r="AE776" s="51">
        <f t="shared" si="51"/>
        <v>930647.45181014552</v>
      </c>
    </row>
    <row r="777" spans="1:31" x14ac:dyDescent="0.25">
      <c r="A777" s="53">
        <v>786</v>
      </c>
      <c r="B777" s="42">
        <v>1615422000134</v>
      </c>
      <c r="C777" s="54" t="s">
        <v>773</v>
      </c>
      <c r="D777" s="41" t="s">
        <v>892</v>
      </c>
      <c r="E777" s="41" t="str">
        <f>VLOOKUP(A777,'[1]Acordo início'!$A$3:$F$855,6,FALSE)</f>
        <v>S</v>
      </c>
      <c r="F777" s="44">
        <v>229703.24194654677</v>
      </c>
      <c r="G777" s="45">
        <v>673347.99</v>
      </c>
      <c r="H777" s="46">
        <v>0</v>
      </c>
      <c r="I777" s="46">
        <v>0</v>
      </c>
      <c r="J777" s="46">
        <v>0</v>
      </c>
      <c r="K777" s="47">
        <v>0</v>
      </c>
      <c r="L777" s="47">
        <v>0</v>
      </c>
      <c r="M777" s="47">
        <v>0</v>
      </c>
      <c r="N777" s="48">
        <v>229703.24194654677</v>
      </c>
      <c r="O777" s="48">
        <v>106878.67000000001</v>
      </c>
      <c r="P777" s="48">
        <v>38231.870000000003</v>
      </c>
      <c r="Q777" s="48">
        <v>673347.99</v>
      </c>
      <c r="R777" s="49">
        <v>0</v>
      </c>
      <c r="S777" s="49">
        <v>10525.51</v>
      </c>
      <c r="T777" s="91">
        <v>0</v>
      </c>
      <c r="U777" s="91">
        <v>10525.512997639542</v>
      </c>
      <c r="V777" s="50">
        <f t="shared" si="48"/>
        <v>21051.022997639542</v>
      </c>
      <c r="W777" s="47">
        <v>20551.066142889827</v>
      </c>
      <c r="X777" s="47">
        <v>1434.3874901445133</v>
      </c>
      <c r="Y777" s="47">
        <v>459.47946723731803</v>
      </c>
      <c r="Z777" s="47">
        <v>20551.066142388441</v>
      </c>
      <c r="AA777" s="47">
        <v>1434.3874901445133</v>
      </c>
      <c r="AB777" s="47">
        <v>459.47946723731803</v>
      </c>
      <c r="AC777" s="50">
        <f t="shared" si="49"/>
        <v>44889.866200041928</v>
      </c>
      <c r="AD777" s="51">
        <f t="shared" si="50"/>
        <v>208652.21894890722</v>
      </c>
      <c r="AE777" s="51">
        <f t="shared" si="51"/>
        <v>628458.12379995803</v>
      </c>
    </row>
    <row r="778" spans="1:31" x14ac:dyDescent="0.25">
      <c r="A778" s="53">
        <v>787</v>
      </c>
      <c r="B778" s="42">
        <v>1613076000155</v>
      </c>
      <c r="C778" s="54" t="s">
        <v>774</v>
      </c>
      <c r="D778" s="41" t="s">
        <v>892</v>
      </c>
      <c r="E778" s="41" t="str">
        <f>VLOOKUP(A778,'[1]Acordo início'!$A$3:$F$855,6,FALSE)</f>
        <v>S</v>
      </c>
      <c r="F778" s="44">
        <v>330961.90253444092</v>
      </c>
      <c r="G778" s="45">
        <v>1125720.75</v>
      </c>
      <c r="H778" s="46">
        <v>0</v>
      </c>
      <c r="I778" s="46">
        <v>0</v>
      </c>
      <c r="J778" s="46">
        <v>0</v>
      </c>
      <c r="K778" s="47">
        <v>0</v>
      </c>
      <c r="L778" s="47">
        <v>0</v>
      </c>
      <c r="M778" s="47">
        <v>0</v>
      </c>
      <c r="N778" s="48">
        <v>330961.90253444092</v>
      </c>
      <c r="O778" s="48">
        <v>136719.16</v>
      </c>
      <c r="P778" s="48">
        <v>39650.379999999997</v>
      </c>
      <c r="Q778" s="48">
        <v>1125720.75</v>
      </c>
      <c r="R778" s="49">
        <v>0</v>
      </c>
      <c r="S778" s="49">
        <v>15165.41</v>
      </c>
      <c r="T778" s="91">
        <v>0</v>
      </c>
      <c r="U778" s="91">
        <v>15165.409845022607</v>
      </c>
      <c r="V778" s="50">
        <f t="shared" si="48"/>
        <v>30330.819845022605</v>
      </c>
      <c r="W778" s="47">
        <v>34357.808770193238</v>
      </c>
      <c r="X778" s="47">
        <v>2398.046444212976</v>
      </c>
      <c r="Y778" s="47">
        <v>768.16976595795074</v>
      </c>
      <c r="Z778" s="47">
        <v>34357.808769355011</v>
      </c>
      <c r="AA778" s="47">
        <v>2398.046444212976</v>
      </c>
      <c r="AB778" s="47">
        <v>768.16976595795074</v>
      </c>
      <c r="AC778" s="50">
        <f t="shared" si="49"/>
        <v>75048.049959890093</v>
      </c>
      <c r="AD778" s="51">
        <f t="shared" si="50"/>
        <v>300631.08268941834</v>
      </c>
      <c r="AE778" s="51">
        <f t="shared" si="51"/>
        <v>1050672.7000401099</v>
      </c>
    </row>
    <row r="779" spans="1:31" x14ac:dyDescent="0.25">
      <c r="A779" s="53">
        <v>788</v>
      </c>
      <c r="B779" s="42">
        <v>1613073000111</v>
      </c>
      <c r="C779" s="54" t="s">
        <v>775</v>
      </c>
      <c r="D779" s="41" t="s">
        <v>892</v>
      </c>
      <c r="E779" s="41" t="str">
        <f>VLOOKUP(A779,'[1]Acordo início'!$A$3:$F$855,6,FALSE)</f>
        <v>S</v>
      </c>
      <c r="F779" s="44">
        <v>419533.77703772945</v>
      </c>
      <c r="G779" s="45">
        <v>1284731.8</v>
      </c>
      <c r="H779" s="46">
        <v>0</v>
      </c>
      <c r="I779" s="46">
        <v>0</v>
      </c>
      <c r="J779" s="46">
        <v>0</v>
      </c>
      <c r="K779" s="47">
        <v>0</v>
      </c>
      <c r="L779" s="47">
        <v>0</v>
      </c>
      <c r="M779" s="47">
        <v>0</v>
      </c>
      <c r="N779" s="48">
        <v>419533.77703772945</v>
      </c>
      <c r="O779" s="48">
        <v>210475.99</v>
      </c>
      <c r="P779" s="48">
        <v>22155.94</v>
      </c>
      <c r="Q779" s="48">
        <v>1284731.8</v>
      </c>
      <c r="R779" s="49">
        <v>0</v>
      </c>
      <c r="S779" s="49">
        <v>19223.97</v>
      </c>
      <c r="T779" s="91">
        <v>0</v>
      </c>
      <c r="U779" s="91">
        <v>19223.96996115107</v>
      </c>
      <c r="V779" s="50">
        <f t="shared" si="48"/>
        <v>38447.939961151074</v>
      </c>
      <c r="W779" s="47">
        <v>39210.940521275152</v>
      </c>
      <c r="X779" s="47">
        <v>2736.7768742244361</v>
      </c>
      <c r="Y779" s="47">
        <v>876.67578583620048</v>
      </c>
      <c r="Z779" s="47">
        <v>39210.940520318523</v>
      </c>
      <c r="AA779" s="47">
        <v>2736.7768742244361</v>
      </c>
      <c r="AB779" s="47">
        <v>876.67578583620048</v>
      </c>
      <c r="AC779" s="50">
        <f t="shared" si="49"/>
        <v>85648.786361714941</v>
      </c>
      <c r="AD779" s="51">
        <f t="shared" si="50"/>
        <v>381085.83707657841</v>
      </c>
      <c r="AE779" s="51">
        <f t="shared" si="51"/>
        <v>1199083.013638285</v>
      </c>
    </row>
    <row r="780" spans="1:31" x14ac:dyDescent="0.25">
      <c r="A780" s="53">
        <v>789</v>
      </c>
      <c r="B780" s="42">
        <v>1602782000100</v>
      </c>
      <c r="C780" s="54" t="s">
        <v>776</v>
      </c>
      <c r="D780" s="41" t="s">
        <v>892</v>
      </c>
      <c r="E780" s="41" t="str">
        <f>VLOOKUP(A780,'[1]Acordo início'!$A$3:$F$855,6,FALSE)</f>
        <v>S</v>
      </c>
      <c r="F780" s="44">
        <v>278799.54080933059</v>
      </c>
      <c r="G780" s="45">
        <v>384314.66</v>
      </c>
      <c r="H780" s="46">
        <v>0</v>
      </c>
      <c r="I780" s="46">
        <v>0</v>
      </c>
      <c r="J780" s="46">
        <v>0</v>
      </c>
      <c r="K780" s="47">
        <v>0</v>
      </c>
      <c r="L780" s="47">
        <v>0</v>
      </c>
      <c r="M780" s="47">
        <v>0</v>
      </c>
      <c r="N780" s="48">
        <v>278799.54080933059</v>
      </c>
      <c r="O780" s="48">
        <v>126269.57999999999</v>
      </c>
      <c r="P780" s="48">
        <v>20933.309999999998</v>
      </c>
      <c r="Q780" s="48">
        <v>384314.66</v>
      </c>
      <c r="R780" s="49">
        <v>0</v>
      </c>
      <c r="S780" s="49">
        <v>12775.21</v>
      </c>
      <c r="T780" s="91">
        <v>0</v>
      </c>
      <c r="U780" s="91">
        <v>12775.214514418662</v>
      </c>
      <c r="V780" s="50">
        <f t="shared" si="48"/>
        <v>25550.424514418661</v>
      </c>
      <c r="W780" s="47">
        <v>11729.56052678119</v>
      </c>
      <c r="X780" s="47">
        <v>818.67941874776068</v>
      </c>
      <c r="Y780" s="47">
        <v>262.24878963945775</v>
      </c>
      <c r="Z780" s="47">
        <v>11729.560526495023</v>
      </c>
      <c r="AA780" s="47">
        <v>818.67941874776068</v>
      </c>
      <c r="AB780" s="47">
        <v>262.24878963945775</v>
      </c>
      <c r="AC780" s="50">
        <f t="shared" si="49"/>
        <v>25620.977470050646</v>
      </c>
      <c r="AD780" s="51">
        <f t="shared" si="50"/>
        <v>253249.11629491192</v>
      </c>
      <c r="AE780" s="51">
        <f t="shared" si="51"/>
        <v>358693.68252994935</v>
      </c>
    </row>
    <row r="781" spans="1:31" x14ac:dyDescent="0.25">
      <c r="A781" s="53">
        <v>790</v>
      </c>
      <c r="B781" s="42">
        <v>1613394000116</v>
      </c>
      <c r="C781" s="54" t="s">
        <v>1214</v>
      </c>
      <c r="D781" s="41" t="s">
        <v>894</v>
      </c>
      <c r="E781" s="41" t="str">
        <f>VLOOKUP(A781,'[1]Acordo início'!$A$3:$F$855,6,FALSE)</f>
        <v>S</v>
      </c>
      <c r="F781" s="44">
        <v>0</v>
      </c>
      <c r="G781" s="45">
        <v>557165.14</v>
      </c>
      <c r="H781" s="46">
        <v>0</v>
      </c>
      <c r="I781" s="46">
        <v>0</v>
      </c>
      <c r="J781" s="46">
        <v>0</v>
      </c>
      <c r="K781" s="47">
        <v>0</v>
      </c>
      <c r="L781" s="47">
        <v>0</v>
      </c>
      <c r="M781" s="47">
        <v>0</v>
      </c>
      <c r="N781" s="48">
        <v>0</v>
      </c>
      <c r="O781" s="48">
        <v>0</v>
      </c>
      <c r="P781" s="48">
        <v>19870.650000000001</v>
      </c>
      <c r="Q781" s="48">
        <v>557165.14</v>
      </c>
      <c r="R781" s="49">
        <v>0</v>
      </c>
      <c r="S781" s="49">
        <v>0</v>
      </c>
      <c r="T781" s="91">
        <v>0</v>
      </c>
      <c r="U781" s="91">
        <v>0</v>
      </c>
      <c r="V781" s="50">
        <f t="shared" si="48"/>
        <v>0</v>
      </c>
      <c r="W781" s="47">
        <v>17005.081603230479</v>
      </c>
      <c r="X781" s="47">
        <v>1186.89104258464</v>
      </c>
      <c r="Y781" s="47">
        <v>380.19856396028075</v>
      </c>
      <c r="Z781" s="47">
        <v>17005.081602815604</v>
      </c>
      <c r="AA781" s="47">
        <v>1186.89104258464</v>
      </c>
      <c r="AB781" s="47">
        <v>380.19856396028075</v>
      </c>
      <c r="AC781" s="50">
        <f t="shared" si="49"/>
        <v>37144.342419135923</v>
      </c>
      <c r="AD781" s="51">
        <f t="shared" si="50"/>
        <v>0</v>
      </c>
      <c r="AE781" s="51">
        <f t="shared" si="51"/>
        <v>520020.79758086411</v>
      </c>
    </row>
    <row r="782" spans="1:31" x14ac:dyDescent="0.25">
      <c r="A782" s="53">
        <v>791</v>
      </c>
      <c r="B782" s="42">
        <v>1615008000125</v>
      </c>
      <c r="C782" s="54" t="s">
        <v>778</v>
      </c>
      <c r="D782" s="41" t="s">
        <v>892</v>
      </c>
      <c r="E782" s="41" t="str">
        <f>VLOOKUP(A782,'[1]Acordo início'!$A$3:$F$855,6,FALSE)</f>
        <v>S</v>
      </c>
      <c r="F782" s="44">
        <v>192087.42430445302</v>
      </c>
      <c r="G782" s="45">
        <v>572997.9</v>
      </c>
      <c r="H782" s="46">
        <v>0</v>
      </c>
      <c r="I782" s="46">
        <v>0</v>
      </c>
      <c r="J782" s="46">
        <v>0</v>
      </c>
      <c r="K782" s="47">
        <v>0</v>
      </c>
      <c r="L782" s="47">
        <v>0</v>
      </c>
      <c r="M782" s="47">
        <v>0</v>
      </c>
      <c r="N782" s="48">
        <v>192087.42430445302</v>
      </c>
      <c r="O782" s="48">
        <v>83091.799999999988</v>
      </c>
      <c r="P782" s="48">
        <v>16800.82</v>
      </c>
      <c r="Q782" s="48">
        <v>572997.9</v>
      </c>
      <c r="R782" s="49">
        <v>0</v>
      </c>
      <c r="S782" s="49">
        <v>8801.8700000000008</v>
      </c>
      <c r="T782" s="91">
        <v>0</v>
      </c>
      <c r="U782" s="91">
        <v>8801.8726425729365</v>
      </c>
      <c r="V782" s="50">
        <f t="shared" si="48"/>
        <v>17603.742642572935</v>
      </c>
      <c r="W782" s="47">
        <v>17488.308849648529</v>
      </c>
      <c r="X782" s="47">
        <v>1220.6184955712502</v>
      </c>
      <c r="Y782" s="47">
        <v>391.00252888331426</v>
      </c>
      <c r="Z782" s="47">
        <v>17488.308849221867</v>
      </c>
      <c r="AA782" s="47">
        <v>1220.6184955712502</v>
      </c>
      <c r="AB782" s="47">
        <v>391.00252888331426</v>
      </c>
      <c r="AC782" s="50">
        <f t="shared" si="49"/>
        <v>38199.859747779527</v>
      </c>
      <c r="AD782" s="51">
        <f t="shared" si="50"/>
        <v>174483.68166188008</v>
      </c>
      <c r="AE782" s="51">
        <f t="shared" si="51"/>
        <v>534798.04025222047</v>
      </c>
    </row>
    <row r="783" spans="1:31" x14ac:dyDescent="0.25">
      <c r="A783" s="53">
        <v>792</v>
      </c>
      <c r="B783" s="42">
        <v>1612483000148</v>
      </c>
      <c r="C783" s="54" t="s">
        <v>779</v>
      </c>
      <c r="D783" s="41" t="s">
        <v>892</v>
      </c>
      <c r="E783" s="41" t="str">
        <f>VLOOKUP(A783,'[1]Acordo início'!$A$3:$F$855,6,FALSE)</f>
        <v>S</v>
      </c>
      <c r="F783" s="44">
        <v>201029.80296197152</v>
      </c>
      <c r="G783" s="45">
        <v>565081.52</v>
      </c>
      <c r="H783" s="46">
        <v>0</v>
      </c>
      <c r="I783" s="46">
        <v>0</v>
      </c>
      <c r="J783" s="46">
        <v>0</v>
      </c>
      <c r="K783" s="47">
        <v>0</v>
      </c>
      <c r="L783" s="47">
        <v>0</v>
      </c>
      <c r="M783" s="47">
        <v>0</v>
      </c>
      <c r="N783" s="48">
        <v>201029.80296197152</v>
      </c>
      <c r="O783" s="48">
        <v>78463.95</v>
      </c>
      <c r="P783" s="48">
        <v>14128.61</v>
      </c>
      <c r="Q783" s="48">
        <v>565081.52</v>
      </c>
      <c r="R783" s="49">
        <v>0</v>
      </c>
      <c r="S783" s="49">
        <v>9211.6299999999992</v>
      </c>
      <c r="T783" s="91">
        <v>0</v>
      </c>
      <c r="U783" s="91">
        <v>9211.6323046130074</v>
      </c>
      <c r="V783" s="50">
        <f t="shared" si="48"/>
        <v>18423.262304613007</v>
      </c>
      <c r="W783" s="47">
        <v>17246.6953015859</v>
      </c>
      <c r="X783" s="47">
        <v>1203.7547743228822</v>
      </c>
      <c r="Y783" s="47">
        <v>385.60054810191599</v>
      </c>
      <c r="Z783" s="47">
        <v>17246.695301165131</v>
      </c>
      <c r="AA783" s="47">
        <v>1203.7547743228822</v>
      </c>
      <c r="AB783" s="47">
        <v>385.60054810191599</v>
      </c>
      <c r="AC783" s="50">
        <f t="shared" si="49"/>
        <v>37672.101247600622</v>
      </c>
      <c r="AD783" s="51">
        <f t="shared" si="50"/>
        <v>182606.54065735851</v>
      </c>
      <c r="AE783" s="51">
        <f t="shared" si="51"/>
        <v>527409.41875239939</v>
      </c>
    </row>
    <row r="784" spans="1:31" x14ac:dyDescent="0.25">
      <c r="A784" s="53">
        <v>793</v>
      </c>
      <c r="B784" s="42">
        <v>1612482000101</v>
      </c>
      <c r="C784" s="54" t="s">
        <v>780</v>
      </c>
      <c r="D784" s="41" t="s">
        <v>892</v>
      </c>
      <c r="E784" s="41" t="str">
        <f>VLOOKUP(A784,'[1]Acordo início'!$A$3:$F$855,6,FALSE)</f>
        <v>S</v>
      </c>
      <c r="F784" s="44">
        <v>312269.49946839281</v>
      </c>
      <c r="G784" s="45">
        <v>594753.71</v>
      </c>
      <c r="H784" s="46">
        <v>0</v>
      </c>
      <c r="I784" s="46">
        <v>0</v>
      </c>
      <c r="J784" s="46">
        <v>0</v>
      </c>
      <c r="K784" s="47">
        <v>0</v>
      </c>
      <c r="L784" s="47">
        <v>0</v>
      </c>
      <c r="M784" s="47">
        <v>0</v>
      </c>
      <c r="N784" s="48">
        <v>312269.49946839281</v>
      </c>
      <c r="O784" s="48">
        <v>130432.13</v>
      </c>
      <c r="P784" s="48">
        <v>28081.73</v>
      </c>
      <c r="Q784" s="48">
        <v>594753.71</v>
      </c>
      <c r="R784" s="49">
        <v>0</v>
      </c>
      <c r="S784" s="49">
        <v>14308.88</v>
      </c>
      <c r="T784" s="91">
        <v>0</v>
      </c>
      <c r="U784" s="91">
        <v>14308.882397862799</v>
      </c>
      <c r="V784" s="50">
        <f t="shared" si="48"/>
        <v>28617.762397862796</v>
      </c>
      <c r="W784" s="47">
        <v>18152.311873371327</v>
      </c>
      <c r="X784" s="47">
        <v>1266.9634211349116</v>
      </c>
      <c r="Y784" s="47">
        <v>405.8482674675227</v>
      </c>
      <c r="Z784" s="47">
        <v>18152.311872928465</v>
      </c>
      <c r="AA784" s="47">
        <v>1266.9634211349116</v>
      </c>
      <c r="AB784" s="47">
        <v>405.8482674675227</v>
      </c>
      <c r="AC784" s="50">
        <f t="shared" si="49"/>
        <v>39650.247123504661</v>
      </c>
      <c r="AD784" s="51">
        <f t="shared" si="50"/>
        <v>283651.73707053001</v>
      </c>
      <c r="AE784" s="51">
        <f t="shared" si="51"/>
        <v>555103.46287649532</v>
      </c>
    </row>
    <row r="785" spans="1:31" x14ac:dyDescent="0.25">
      <c r="A785" s="53">
        <v>794</v>
      </c>
      <c r="B785" s="42">
        <v>1612496000117</v>
      </c>
      <c r="C785" s="54" t="s">
        <v>781</v>
      </c>
      <c r="D785" s="41" t="s">
        <v>892</v>
      </c>
      <c r="E785" s="41" t="str">
        <f>VLOOKUP(A785,'[1]Acordo início'!$A$3:$F$855,6,FALSE)</f>
        <v>S</v>
      </c>
      <c r="F785" s="44">
        <v>170938.07928766523</v>
      </c>
      <c r="G785" s="45">
        <v>381865.71</v>
      </c>
      <c r="H785" s="46">
        <v>0</v>
      </c>
      <c r="I785" s="46">
        <v>0</v>
      </c>
      <c r="J785" s="46">
        <v>0</v>
      </c>
      <c r="K785" s="47">
        <v>0</v>
      </c>
      <c r="L785" s="47">
        <v>0</v>
      </c>
      <c r="M785" s="47">
        <v>0</v>
      </c>
      <c r="N785" s="48">
        <v>170938.07928766523</v>
      </c>
      <c r="O785" s="48">
        <v>79094.149999999994</v>
      </c>
      <c r="P785" s="48">
        <v>2531.71</v>
      </c>
      <c r="Q785" s="48">
        <v>381865.71</v>
      </c>
      <c r="R785" s="49">
        <v>0</v>
      </c>
      <c r="S785" s="49">
        <v>7832.76</v>
      </c>
      <c r="T785" s="91">
        <v>0</v>
      </c>
      <c r="U785" s="91">
        <v>7832.762655359239</v>
      </c>
      <c r="V785" s="50">
        <f t="shared" si="48"/>
        <v>15665.52265535924</v>
      </c>
      <c r="W785" s="47">
        <v>11654.816765146092</v>
      </c>
      <c r="X785" s="47">
        <v>813.46258396603707</v>
      </c>
      <c r="Y785" s="47">
        <v>260.57767323427356</v>
      </c>
      <c r="Z785" s="47">
        <v>11654.816764861747</v>
      </c>
      <c r="AA785" s="47">
        <v>813.46258396603707</v>
      </c>
      <c r="AB785" s="47">
        <v>260.57767323427356</v>
      </c>
      <c r="AC785" s="50">
        <f t="shared" si="49"/>
        <v>25457.714044408462</v>
      </c>
      <c r="AD785" s="51">
        <f t="shared" si="50"/>
        <v>155272.55663230599</v>
      </c>
      <c r="AE785" s="51">
        <f t="shared" si="51"/>
        <v>356407.99595559156</v>
      </c>
    </row>
    <row r="786" spans="1:31" x14ac:dyDescent="0.25">
      <c r="A786" s="53">
        <v>795</v>
      </c>
      <c r="B786" s="42">
        <v>1615421000190</v>
      </c>
      <c r="C786" s="54" t="s">
        <v>782</v>
      </c>
      <c r="D786" s="41" t="s">
        <v>894</v>
      </c>
      <c r="E786" s="41" t="str">
        <f>VLOOKUP(A786,'[1]Acordo início'!$A$3:$F$855,6,FALSE)</f>
        <v>S</v>
      </c>
      <c r="F786" s="44">
        <v>187952.65078487995</v>
      </c>
      <c r="G786" s="45">
        <v>681606.09</v>
      </c>
      <c r="H786" s="46">
        <v>0</v>
      </c>
      <c r="I786" s="46">
        <v>0</v>
      </c>
      <c r="J786" s="46">
        <v>0</v>
      </c>
      <c r="K786" s="47">
        <v>0</v>
      </c>
      <c r="L786" s="47">
        <v>0</v>
      </c>
      <c r="M786" s="47">
        <v>0</v>
      </c>
      <c r="N786" s="48">
        <v>187952.65078487995</v>
      </c>
      <c r="O786" s="48">
        <v>85254.28</v>
      </c>
      <c r="P786" s="48">
        <v>32386.479999999996</v>
      </c>
      <c r="Q786" s="48">
        <v>681606.09</v>
      </c>
      <c r="R786" s="49">
        <v>0</v>
      </c>
      <c r="S786" s="49">
        <v>8612.41</v>
      </c>
      <c r="T786" s="91">
        <v>0</v>
      </c>
      <c r="U786" s="91">
        <v>8612.4081315205003</v>
      </c>
      <c r="V786" s="50">
        <f t="shared" si="48"/>
        <v>17224.8181315205</v>
      </c>
      <c r="W786" s="47">
        <v>20803.109108963974</v>
      </c>
      <c r="X786" s="47">
        <v>1451.9791457307495</v>
      </c>
      <c r="Y786" s="47">
        <v>465.11462830231852</v>
      </c>
      <c r="Z786" s="47">
        <v>20803.109108456436</v>
      </c>
      <c r="AA786" s="47">
        <v>1451.9791457307495</v>
      </c>
      <c r="AB786" s="47">
        <v>465.11462830231852</v>
      </c>
      <c r="AC786" s="50">
        <f t="shared" si="49"/>
        <v>45440.405765486546</v>
      </c>
      <c r="AD786" s="51">
        <f t="shared" si="50"/>
        <v>170727.83265335945</v>
      </c>
      <c r="AE786" s="51">
        <f t="shared" si="51"/>
        <v>636165.68423451344</v>
      </c>
    </row>
    <row r="787" spans="1:31" x14ac:dyDescent="0.25">
      <c r="A787" s="53">
        <v>796</v>
      </c>
      <c r="B787" s="42">
        <v>1611137000145</v>
      </c>
      <c r="C787" s="54" t="s">
        <v>1215</v>
      </c>
      <c r="D787" s="41" t="s">
        <v>892</v>
      </c>
      <c r="E787" s="41" t="str">
        <f>VLOOKUP(A787,'[1]Acordo início'!$A$3:$F$855,6,FALSE)</f>
        <v>S</v>
      </c>
      <c r="F787" s="44">
        <v>235956.18188331829</v>
      </c>
      <c r="G787" s="45">
        <v>433977.14</v>
      </c>
      <c r="H787" s="46">
        <v>0</v>
      </c>
      <c r="I787" s="46">
        <v>0</v>
      </c>
      <c r="J787" s="46">
        <v>0</v>
      </c>
      <c r="K787" s="47">
        <v>0</v>
      </c>
      <c r="L787" s="47">
        <v>0</v>
      </c>
      <c r="M787" s="47">
        <v>0</v>
      </c>
      <c r="N787" s="48">
        <v>235956.18188331829</v>
      </c>
      <c r="O787" s="48">
        <v>104270.59</v>
      </c>
      <c r="P787" s="48">
        <v>47768.06</v>
      </c>
      <c r="Q787" s="48">
        <v>433977.14</v>
      </c>
      <c r="R787" s="49">
        <v>0</v>
      </c>
      <c r="S787" s="49">
        <v>10812.04</v>
      </c>
      <c r="T787" s="91">
        <v>0</v>
      </c>
      <c r="U787" s="91">
        <v>10812.036600964495</v>
      </c>
      <c r="V787" s="50">
        <f t="shared" si="48"/>
        <v>21624.076600964494</v>
      </c>
      <c r="W787" s="47">
        <v>13245.295046384563</v>
      </c>
      <c r="X787" s="47">
        <v>924.47201452759009</v>
      </c>
      <c r="Y787" s="47">
        <v>296.13748839105631</v>
      </c>
      <c r="Z787" s="47">
        <v>13245.295046061416</v>
      </c>
      <c r="AA787" s="47">
        <v>924.47201452759009</v>
      </c>
      <c r="AB787" s="47">
        <v>296.13748839105631</v>
      </c>
      <c r="AC787" s="50">
        <f t="shared" si="49"/>
        <v>28931.809098283273</v>
      </c>
      <c r="AD787" s="51">
        <f t="shared" si="50"/>
        <v>214332.10528235379</v>
      </c>
      <c r="AE787" s="51">
        <f t="shared" si="51"/>
        <v>405045.33090171672</v>
      </c>
    </row>
    <row r="788" spans="1:31" x14ac:dyDescent="0.25">
      <c r="A788" s="53">
        <v>797</v>
      </c>
      <c r="B788" s="42">
        <v>1612549000108</v>
      </c>
      <c r="C788" s="54" t="s">
        <v>784</v>
      </c>
      <c r="D788" s="41" t="s">
        <v>892</v>
      </c>
      <c r="E788" s="41" t="str">
        <f>VLOOKUP(A788,'[1]Acordo início'!$A$3:$F$855,6,FALSE)</f>
        <v>S</v>
      </c>
      <c r="F788" s="44">
        <v>233294.48648402561</v>
      </c>
      <c r="G788" s="45">
        <v>676195.61</v>
      </c>
      <c r="H788" s="46">
        <v>0</v>
      </c>
      <c r="I788" s="46">
        <v>0</v>
      </c>
      <c r="J788" s="46">
        <v>0</v>
      </c>
      <c r="K788" s="47">
        <v>0</v>
      </c>
      <c r="L788" s="47">
        <v>0</v>
      </c>
      <c r="M788" s="47">
        <v>0</v>
      </c>
      <c r="N788" s="48">
        <v>233294.48648402561</v>
      </c>
      <c r="O788" s="48">
        <v>96560.87</v>
      </c>
      <c r="P788" s="48">
        <v>30289.98</v>
      </c>
      <c r="Q788" s="48">
        <v>676195.61</v>
      </c>
      <c r="R788" s="49">
        <v>0</v>
      </c>
      <c r="S788" s="49">
        <v>10690.07</v>
      </c>
      <c r="T788" s="91">
        <v>0</v>
      </c>
      <c r="U788" s="91">
        <v>10690.071802890241</v>
      </c>
      <c r="V788" s="50">
        <f t="shared" si="48"/>
        <v>21380.141802890241</v>
      </c>
      <c r="W788" s="47">
        <v>20637.977458676502</v>
      </c>
      <c r="X788" s="47">
        <v>1440.4535746605002</v>
      </c>
      <c r="Y788" s="47">
        <v>461.42262506654691</v>
      </c>
      <c r="Z788" s="47">
        <v>20637.977458172998</v>
      </c>
      <c r="AA788" s="47">
        <v>1440.4535746605002</v>
      </c>
      <c r="AB788" s="47">
        <v>461.42262506654691</v>
      </c>
      <c r="AC788" s="50">
        <f t="shared" si="49"/>
        <v>45079.707316303597</v>
      </c>
      <c r="AD788" s="51">
        <f t="shared" si="50"/>
        <v>211914.34468113538</v>
      </c>
      <c r="AE788" s="51">
        <f t="shared" si="51"/>
        <v>631115.90268369636</v>
      </c>
    </row>
    <row r="789" spans="1:31" x14ac:dyDescent="0.25">
      <c r="A789" s="53">
        <v>798</v>
      </c>
      <c r="B789" s="42">
        <v>1612477000190</v>
      </c>
      <c r="C789" s="54" t="s">
        <v>785</v>
      </c>
      <c r="D789" s="41" t="s">
        <v>892</v>
      </c>
      <c r="E789" s="41" t="str">
        <f>VLOOKUP(A789,'[1]Acordo início'!$A$3:$F$855,6,FALSE)</f>
        <v>S</v>
      </c>
      <c r="F789" s="44">
        <v>252963.62590173149</v>
      </c>
      <c r="G789" s="45">
        <v>868523.8</v>
      </c>
      <c r="H789" s="46">
        <v>0</v>
      </c>
      <c r="I789" s="46">
        <v>0</v>
      </c>
      <c r="J789" s="46">
        <v>0</v>
      </c>
      <c r="K789" s="47">
        <v>0</v>
      </c>
      <c r="L789" s="47">
        <v>0</v>
      </c>
      <c r="M789" s="47">
        <v>0</v>
      </c>
      <c r="N789" s="48">
        <v>252963.62590173149</v>
      </c>
      <c r="O789" s="48">
        <v>101366.91</v>
      </c>
      <c r="P789" s="48">
        <v>21045.079999999998</v>
      </c>
      <c r="Q789" s="48">
        <v>868523.8</v>
      </c>
      <c r="R789" s="49">
        <v>0</v>
      </c>
      <c r="S789" s="49">
        <v>11591.36</v>
      </c>
      <c r="T789" s="91">
        <v>0</v>
      </c>
      <c r="U789" s="91">
        <v>11591.355480208229</v>
      </c>
      <c r="V789" s="50">
        <f t="shared" si="48"/>
        <v>23182.71548020823</v>
      </c>
      <c r="W789" s="47">
        <v>26507.972506219252</v>
      </c>
      <c r="X789" s="47">
        <v>1850.1572564482517</v>
      </c>
      <c r="Y789" s="47">
        <v>592.66361170819539</v>
      </c>
      <c r="Z789" s="47">
        <v>26507.972505572536</v>
      </c>
      <c r="AA789" s="47">
        <v>1850.1572564482517</v>
      </c>
      <c r="AB789" s="47">
        <v>592.66361170819539</v>
      </c>
      <c r="AC789" s="50">
        <f t="shared" si="49"/>
        <v>57901.586748104673</v>
      </c>
      <c r="AD789" s="51">
        <f t="shared" si="50"/>
        <v>229780.91042152327</v>
      </c>
      <c r="AE789" s="51">
        <f t="shared" si="51"/>
        <v>810622.21325189539</v>
      </c>
    </row>
    <row r="790" spans="1:31" x14ac:dyDescent="0.25">
      <c r="A790" s="53">
        <v>799</v>
      </c>
      <c r="B790" s="42">
        <v>1613233000122</v>
      </c>
      <c r="C790" s="54" t="s">
        <v>1216</v>
      </c>
      <c r="D790" s="41" t="s">
        <v>892</v>
      </c>
      <c r="E790" s="41" t="str">
        <f>VLOOKUP(A790,'[1]Acordo início'!$A$3:$F$855,6,FALSE)</f>
        <v>S</v>
      </c>
      <c r="F790" s="44">
        <v>285100.19549469365</v>
      </c>
      <c r="G790" s="45">
        <v>808325.13</v>
      </c>
      <c r="H790" s="46">
        <v>0</v>
      </c>
      <c r="I790" s="46">
        <v>0</v>
      </c>
      <c r="J790" s="46">
        <v>0</v>
      </c>
      <c r="K790" s="47">
        <v>0</v>
      </c>
      <c r="L790" s="47">
        <v>0</v>
      </c>
      <c r="M790" s="47">
        <v>0</v>
      </c>
      <c r="N790" s="48">
        <v>285100.19549469365</v>
      </c>
      <c r="O790" s="48">
        <v>120937.56999999999</v>
      </c>
      <c r="P790" s="48">
        <v>39397.179999999993</v>
      </c>
      <c r="Q790" s="48">
        <v>808325.13</v>
      </c>
      <c r="R790" s="49">
        <v>0</v>
      </c>
      <c r="S790" s="49">
        <v>13063.92</v>
      </c>
      <c r="T790" s="91">
        <v>0</v>
      </c>
      <c r="U790" s="91">
        <v>13063.924513556853</v>
      </c>
      <c r="V790" s="50">
        <f t="shared" si="48"/>
        <v>26127.844513556855</v>
      </c>
      <c r="W790" s="47">
        <v>24670.6658176196</v>
      </c>
      <c r="X790" s="47">
        <v>1721.9201269795226</v>
      </c>
      <c r="Y790" s="47">
        <v>551.58522226797629</v>
      </c>
      <c r="Z790" s="47">
        <v>24670.665817017711</v>
      </c>
      <c r="AA790" s="47">
        <v>1721.9201269795226</v>
      </c>
      <c r="AB790" s="47">
        <v>551.58522226797629</v>
      </c>
      <c r="AC790" s="50">
        <f t="shared" si="49"/>
        <v>53888.342333132307</v>
      </c>
      <c r="AD790" s="51">
        <f t="shared" si="50"/>
        <v>258972.35098113678</v>
      </c>
      <c r="AE790" s="51">
        <f t="shared" si="51"/>
        <v>754436.78766686772</v>
      </c>
    </row>
    <row r="791" spans="1:31" x14ac:dyDescent="0.25">
      <c r="A791" s="53">
        <v>800</v>
      </c>
      <c r="B791" s="42">
        <v>1614599000116</v>
      </c>
      <c r="C791" s="54" t="s">
        <v>787</v>
      </c>
      <c r="D791" s="41" t="s">
        <v>892</v>
      </c>
      <c r="E791" s="41" t="str">
        <f>VLOOKUP(A791,'[1]Acordo início'!$A$3:$F$855,6,FALSE)</f>
        <v>S</v>
      </c>
      <c r="F791" s="44">
        <v>296991.7697972951</v>
      </c>
      <c r="G791" s="45">
        <v>950535.23</v>
      </c>
      <c r="H791" s="46">
        <v>0</v>
      </c>
      <c r="I791" s="46">
        <v>0</v>
      </c>
      <c r="J791" s="46">
        <v>0</v>
      </c>
      <c r="K791" s="47">
        <v>0</v>
      </c>
      <c r="L791" s="47">
        <v>0</v>
      </c>
      <c r="M791" s="47">
        <v>0</v>
      </c>
      <c r="N791" s="48">
        <v>296991.7697972951</v>
      </c>
      <c r="O791" s="48">
        <v>118545.09</v>
      </c>
      <c r="P791" s="48">
        <v>29331.199999999997</v>
      </c>
      <c r="Q791" s="48">
        <v>950535.23</v>
      </c>
      <c r="R791" s="49">
        <v>0</v>
      </c>
      <c r="S791" s="49">
        <v>13608.82</v>
      </c>
      <c r="T791" s="91">
        <v>0</v>
      </c>
      <c r="U791" s="91">
        <v>13608.822873822721</v>
      </c>
      <c r="V791" s="50">
        <f t="shared" si="48"/>
        <v>27217.642873822719</v>
      </c>
      <c r="W791" s="47">
        <v>29011.020354681757</v>
      </c>
      <c r="X791" s="47">
        <v>2024.8606268770377</v>
      </c>
      <c r="Y791" s="47">
        <v>648.62660087306529</v>
      </c>
      <c r="Z791" s="47">
        <v>29011.020353973974</v>
      </c>
      <c r="AA791" s="47">
        <v>2024.8606268770377</v>
      </c>
      <c r="AB791" s="47">
        <v>648.62660087306529</v>
      </c>
      <c r="AC791" s="50">
        <f t="shared" si="49"/>
        <v>63369.015164155942</v>
      </c>
      <c r="AD791" s="51">
        <f t="shared" si="50"/>
        <v>269774.12692347239</v>
      </c>
      <c r="AE791" s="51">
        <f t="shared" si="51"/>
        <v>887166.214835844</v>
      </c>
    </row>
    <row r="792" spans="1:31" x14ac:dyDescent="0.25">
      <c r="A792" s="53">
        <v>801</v>
      </c>
      <c r="B792" s="42">
        <v>1613376000134</v>
      </c>
      <c r="C792" s="54" t="s">
        <v>788</v>
      </c>
      <c r="D792" s="41" t="s">
        <v>892</v>
      </c>
      <c r="E792" s="41" t="str">
        <f>VLOOKUP(A792,'[1]Acordo início'!$A$3:$F$855,6,FALSE)</f>
        <v>S</v>
      </c>
      <c r="F792" s="44">
        <v>254397.61751389192</v>
      </c>
      <c r="G792" s="45">
        <v>577838.85</v>
      </c>
      <c r="H792" s="46">
        <v>0</v>
      </c>
      <c r="I792" s="46">
        <v>0</v>
      </c>
      <c r="J792" s="46">
        <v>0</v>
      </c>
      <c r="K792" s="47">
        <v>0</v>
      </c>
      <c r="L792" s="47">
        <v>0</v>
      </c>
      <c r="M792" s="47">
        <v>0</v>
      </c>
      <c r="N792" s="48">
        <v>254397.61751389192</v>
      </c>
      <c r="O792" s="48">
        <v>114008.32000000001</v>
      </c>
      <c r="P792" s="48">
        <v>42120.029999999992</v>
      </c>
      <c r="Q792" s="48">
        <v>577838.85</v>
      </c>
      <c r="R792" s="49">
        <v>0</v>
      </c>
      <c r="S792" s="49">
        <v>11657.06</v>
      </c>
      <c r="T792" s="91">
        <v>0</v>
      </c>
      <c r="U792" s="91">
        <v>11657.064162525448</v>
      </c>
      <c r="V792" s="50">
        <f t="shared" si="48"/>
        <v>23314.124162525448</v>
      </c>
      <c r="W792" s="47">
        <v>17636.058236778666</v>
      </c>
      <c r="X792" s="47">
        <v>1230.930849738302</v>
      </c>
      <c r="Y792" s="47">
        <v>394.30590055324012</v>
      </c>
      <c r="Z792" s="47">
        <v>17636.058236348399</v>
      </c>
      <c r="AA792" s="47">
        <v>1230.930849738302</v>
      </c>
      <c r="AB792" s="47">
        <v>394.30590055324012</v>
      </c>
      <c r="AC792" s="50">
        <f t="shared" si="49"/>
        <v>38522.589973710157</v>
      </c>
      <c r="AD792" s="51">
        <f t="shared" si="50"/>
        <v>231083.49335136649</v>
      </c>
      <c r="AE792" s="51">
        <f t="shared" si="51"/>
        <v>539316.26002628985</v>
      </c>
    </row>
    <row r="793" spans="1:31" x14ac:dyDescent="0.25">
      <c r="A793" s="53">
        <v>802</v>
      </c>
      <c r="B793" s="42">
        <v>1613372000156</v>
      </c>
      <c r="C793" s="54" t="s">
        <v>1217</v>
      </c>
      <c r="D793" s="41" t="s">
        <v>892</v>
      </c>
      <c r="E793" s="41" t="str">
        <f>VLOOKUP(A793,'[1]Acordo início'!$A$3:$F$855,6,FALSE)</f>
        <v>S</v>
      </c>
      <c r="F793" s="44">
        <v>228605.36895863217</v>
      </c>
      <c r="G793" s="45">
        <v>457783.23</v>
      </c>
      <c r="H793" s="46">
        <v>0</v>
      </c>
      <c r="I793" s="46">
        <v>0</v>
      </c>
      <c r="J793" s="46">
        <v>0</v>
      </c>
      <c r="K793" s="47">
        <v>0</v>
      </c>
      <c r="L793" s="47">
        <v>0</v>
      </c>
      <c r="M793" s="47">
        <v>0</v>
      </c>
      <c r="N793" s="48">
        <v>228605.36895863217</v>
      </c>
      <c r="O793" s="48">
        <v>80164.429999999993</v>
      </c>
      <c r="P793" s="48">
        <v>33560.619999999995</v>
      </c>
      <c r="Q793" s="48">
        <v>457783.23</v>
      </c>
      <c r="R793" s="49">
        <v>0</v>
      </c>
      <c r="S793" s="49">
        <v>10475.209999999999</v>
      </c>
      <c r="T793" s="91">
        <v>0</v>
      </c>
      <c r="U793" s="91">
        <v>10475.206017615546</v>
      </c>
      <c r="V793" s="50">
        <f t="shared" si="48"/>
        <v>20950.416017615546</v>
      </c>
      <c r="W793" s="47">
        <v>13971.874277590883</v>
      </c>
      <c r="X793" s="47">
        <v>975.18452513871182</v>
      </c>
      <c r="Y793" s="47">
        <v>312.38230195640432</v>
      </c>
      <c r="Z793" s="47">
        <v>13971.87427725001</v>
      </c>
      <c r="AA793" s="47">
        <v>975.18452513871182</v>
      </c>
      <c r="AB793" s="47">
        <v>312.38230195640432</v>
      </c>
      <c r="AC793" s="50">
        <f t="shared" si="49"/>
        <v>30518.882209031126</v>
      </c>
      <c r="AD793" s="51">
        <f t="shared" si="50"/>
        <v>207654.95294101661</v>
      </c>
      <c r="AE793" s="51">
        <f t="shared" si="51"/>
        <v>427264.34779096884</v>
      </c>
    </row>
    <row r="794" spans="1:31" x14ac:dyDescent="0.25">
      <c r="A794" s="53">
        <v>803</v>
      </c>
      <c r="B794" s="42">
        <v>1613072000177</v>
      </c>
      <c r="C794" s="54" t="s">
        <v>1218</v>
      </c>
      <c r="D794" s="41" t="s">
        <v>892</v>
      </c>
      <c r="E794" s="41" t="str">
        <f>VLOOKUP(A794,'[1]Acordo início'!$A$3:$F$855,6,FALSE)</f>
        <v>S</v>
      </c>
      <c r="F794" s="44">
        <v>250376.62234545886</v>
      </c>
      <c r="G794" s="45">
        <v>557449.9</v>
      </c>
      <c r="H794" s="46">
        <v>0</v>
      </c>
      <c r="I794" s="46">
        <v>0</v>
      </c>
      <c r="J794" s="46">
        <v>0</v>
      </c>
      <c r="K794" s="47">
        <v>0</v>
      </c>
      <c r="L794" s="47">
        <v>0</v>
      </c>
      <c r="M794" s="47">
        <v>0</v>
      </c>
      <c r="N794" s="48">
        <v>250376.62234545886</v>
      </c>
      <c r="O794" s="48">
        <v>127550.47</v>
      </c>
      <c r="P794" s="48">
        <v>29208.51</v>
      </c>
      <c r="Q794" s="48">
        <v>557449.9</v>
      </c>
      <c r="R794" s="49">
        <v>0</v>
      </c>
      <c r="S794" s="49">
        <v>11472.81</v>
      </c>
      <c r="T794" s="91">
        <v>0</v>
      </c>
      <c r="U794" s="91">
        <v>11472.813228363028</v>
      </c>
      <c r="V794" s="50">
        <f t="shared" si="48"/>
        <v>22945.623228363027</v>
      </c>
      <c r="W794" s="47">
        <v>17013.772734809147</v>
      </c>
      <c r="X794" s="47">
        <v>1187.4976510362387</v>
      </c>
      <c r="Y794" s="47">
        <v>380.39287974320365</v>
      </c>
      <c r="Z794" s="47">
        <v>17013.772734394061</v>
      </c>
      <c r="AA794" s="47">
        <v>1187.4976510362387</v>
      </c>
      <c r="AB794" s="47">
        <v>380.39287974320365</v>
      </c>
      <c r="AC794" s="50">
        <f t="shared" si="49"/>
        <v>37163.326530762097</v>
      </c>
      <c r="AD794" s="51">
        <f t="shared" si="50"/>
        <v>227430.99911709584</v>
      </c>
      <c r="AE794" s="51">
        <f t="shared" si="51"/>
        <v>520286.57346923795</v>
      </c>
    </row>
    <row r="795" spans="1:31" x14ac:dyDescent="0.25">
      <c r="A795" s="53">
        <v>804</v>
      </c>
      <c r="B795" s="42">
        <v>1612503000180</v>
      </c>
      <c r="C795" s="54" t="s">
        <v>1219</v>
      </c>
      <c r="D795" s="41" t="s">
        <v>892</v>
      </c>
      <c r="E795" s="41" t="str">
        <f>VLOOKUP(A795,'[1]Acordo início'!$A$3:$F$855,6,FALSE)</f>
        <v>S</v>
      </c>
      <c r="F795" s="44">
        <v>276806.00957828725</v>
      </c>
      <c r="G795" s="45">
        <v>653984.18000000005</v>
      </c>
      <c r="H795" s="46">
        <v>0</v>
      </c>
      <c r="I795" s="46">
        <v>0</v>
      </c>
      <c r="J795" s="46">
        <v>0</v>
      </c>
      <c r="K795" s="47">
        <v>0</v>
      </c>
      <c r="L795" s="47">
        <v>0</v>
      </c>
      <c r="M795" s="47">
        <v>0</v>
      </c>
      <c r="N795" s="48">
        <v>276806.00957828725</v>
      </c>
      <c r="O795" s="48">
        <v>104752.59</v>
      </c>
      <c r="P795" s="48">
        <v>8402.09</v>
      </c>
      <c r="Q795" s="48">
        <v>653984.18000000005</v>
      </c>
      <c r="R795" s="49">
        <v>0</v>
      </c>
      <c r="S795" s="49">
        <v>12683.87</v>
      </c>
      <c r="T795" s="91">
        <v>0</v>
      </c>
      <c r="U795" s="91">
        <v>12683.866483342852</v>
      </c>
      <c r="V795" s="50">
        <f t="shared" si="48"/>
        <v>25367.736483342851</v>
      </c>
      <c r="W795" s="47">
        <v>19960.068744662069</v>
      </c>
      <c r="X795" s="47">
        <v>1393.1380839661801</v>
      </c>
      <c r="Y795" s="47">
        <v>446.26598391785132</v>
      </c>
      <c r="Z795" s="47">
        <v>19960.0687441751</v>
      </c>
      <c r="AA795" s="47">
        <v>1393.1380839661801</v>
      </c>
      <c r="AB795" s="47">
        <v>446.26598391785132</v>
      </c>
      <c r="AC795" s="50">
        <f t="shared" si="49"/>
        <v>43598.945624605236</v>
      </c>
      <c r="AD795" s="51">
        <f t="shared" si="50"/>
        <v>251438.27309494439</v>
      </c>
      <c r="AE795" s="51">
        <f t="shared" si="51"/>
        <v>610385.23437539476</v>
      </c>
    </row>
    <row r="796" spans="1:31" x14ac:dyDescent="0.25">
      <c r="A796" s="53">
        <v>805</v>
      </c>
      <c r="B796" s="42">
        <v>1612485000137</v>
      </c>
      <c r="C796" s="54" t="s">
        <v>1220</v>
      </c>
      <c r="D796" s="41" t="s">
        <v>892</v>
      </c>
      <c r="E796" s="41" t="str">
        <f>VLOOKUP(A796,'[1]Acordo início'!$A$3:$F$855,6,FALSE)</f>
        <v>S</v>
      </c>
      <c r="F796" s="44">
        <v>330641.05888125312</v>
      </c>
      <c r="G796" s="45">
        <v>895690.08</v>
      </c>
      <c r="H796" s="46">
        <v>0</v>
      </c>
      <c r="I796" s="46">
        <v>0</v>
      </c>
      <c r="J796" s="46">
        <v>0</v>
      </c>
      <c r="K796" s="47">
        <v>0</v>
      </c>
      <c r="L796" s="47">
        <v>0</v>
      </c>
      <c r="M796" s="47">
        <v>0</v>
      </c>
      <c r="N796" s="48">
        <v>330641.05888125312</v>
      </c>
      <c r="O796" s="48">
        <v>131264.21</v>
      </c>
      <c r="P796" s="48">
        <v>13022.17</v>
      </c>
      <c r="Q796" s="48">
        <v>895690.08</v>
      </c>
      <c r="R796" s="49">
        <v>0</v>
      </c>
      <c r="S796" s="49">
        <v>15150.71</v>
      </c>
      <c r="T796" s="91">
        <v>0</v>
      </c>
      <c r="U796" s="91">
        <v>15150.708075847644</v>
      </c>
      <c r="V796" s="50">
        <f t="shared" si="48"/>
        <v>30301.418075847643</v>
      </c>
      <c r="W796" s="47">
        <v>27337.107029936731</v>
      </c>
      <c r="X796" s="47">
        <v>1908.0277425922882</v>
      </c>
      <c r="Y796" s="47">
        <v>611.20135016793859</v>
      </c>
      <c r="Z796" s="47">
        <v>27337.107029269788</v>
      </c>
      <c r="AA796" s="47">
        <v>1908.0277425922882</v>
      </c>
      <c r="AB796" s="47">
        <v>611.20135016793859</v>
      </c>
      <c r="AC796" s="50">
        <f t="shared" si="49"/>
        <v>59712.672244726971</v>
      </c>
      <c r="AD796" s="51">
        <f t="shared" si="50"/>
        <v>300339.64080540545</v>
      </c>
      <c r="AE796" s="51">
        <f t="shared" si="51"/>
        <v>835977.40775527293</v>
      </c>
    </row>
    <row r="797" spans="1:31" x14ac:dyDescent="0.25">
      <c r="A797" s="53">
        <v>806</v>
      </c>
      <c r="B797" s="42">
        <v>1587109000130</v>
      </c>
      <c r="C797" s="54" t="s">
        <v>793</v>
      </c>
      <c r="D797" s="41" t="s">
        <v>892</v>
      </c>
      <c r="E797" s="41" t="str">
        <f>VLOOKUP(A797,'[1]Acordo início'!$A$3:$F$855,6,FALSE)</f>
        <v>S</v>
      </c>
      <c r="F797" s="44">
        <v>346210.03089376917</v>
      </c>
      <c r="G797" s="45">
        <v>816013.71</v>
      </c>
      <c r="H797" s="46">
        <v>0</v>
      </c>
      <c r="I797" s="46">
        <v>0</v>
      </c>
      <c r="J797" s="46">
        <v>0</v>
      </c>
      <c r="K797" s="47">
        <v>0</v>
      </c>
      <c r="L797" s="47">
        <v>0</v>
      </c>
      <c r="M797" s="47">
        <v>0</v>
      </c>
      <c r="N797" s="48">
        <v>346210.03089376917</v>
      </c>
      <c r="O797" s="48">
        <v>137813.85999999999</v>
      </c>
      <c r="P797" s="48">
        <v>35486.959999999999</v>
      </c>
      <c r="Q797" s="48">
        <v>816013.71</v>
      </c>
      <c r="R797" s="49">
        <v>0</v>
      </c>
      <c r="S797" s="49">
        <v>15864.11</v>
      </c>
      <c r="T797" s="91">
        <v>0</v>
      </c>
      <c r="U797" s="91">
        <v>15864.112971176712</v>
      </c>
      <c r="V797" s="50">
        <f t="shared" si="48"/>
        <v>31728.222971176714</v>
      </c>
      <c r="W797" s="47">
        <v>24905.326520536415</v>
      </c>
      <c r="X797" s="47">
        <v>1738.2985656625615</v>
      </c>
      <c r="Y797" s="47">
        <v>556.8317517671311</v>
      </c>
      <c r="Z797" s="47">
        <v>24905.3265199288</v>
      </c>
      <c r="AA797" s="47">
        <v>1738.2985656625615</v>
      </c>
      <c r="AB797" s="47">
        <v>556.8317517671311</v>
      </c>
      <c r="AC797" s="50">
        <f t="shared" si="49"/>
        <v>54400.913675324598</v>
      </c>
      <c r="AD797" s="51">
        <f t="shared" si="50"/>
        <v>314481.80792259244</v>
      </c>
      <c r="AE797" s="51">
        <f t="shared" si="51"/>
        <v>761612.79632467532</v>
      </c>
    </row>
    <row r="798" spans="1:31" x14ac:dyDescent="0.25">
      <c r="A798" s="53">
        <v>807</v>
      </c>
      <c r="B798" s="42">
        <v>1615423000189</v>
      </c>
      <c r="C798" s="54" t="s">
        <v>794</v>
      </c>
      <c r="D798" s="41" t="s">
        <v>894</v>
      </c>
      <c r="E798" s="41" t="str">
        <f>VLOOKUP(A798,'[1]Acordo início'!$A$3:$F$855,6,FALSE)</f>
        <v>S</v>
      </c>
      <c r="F798" s="44">
        <v>335605.37023728312</v>
      </c>
      <c r="G798" s="45">
        <v>976106.85</v>
      </c>
      <c r="H798" s="46">
        <v>0</v>
      </c>
      <c r="I798" s="46">
        <v>0</v>
      </c>
      <c r="J798" s="46">
        <v>0</v>
      </c>
      <c r="K798" s="47">
        <v>0</v>
      </c>
      <c r="L798" s="47">
        <v>0</v>
      </c>
      <c r="M798" s="47">
        <v>0</v>
      </c>
      <c r="N798" s="48">
        <v>335605.37023728312</v>
      </c>
      <c r="O798" s="48">
        <v>155270.35</v>
      </c>
      <c r="P798" s="48">
        <v>110789.16000000002</v>
      </c>
      <c r="Q798" s="48">
        <v>976106.85</v>
      </c>
      <c r="R798" s="49">
        <v>0</v>
      </c>
      <c r="S798" s="49">
        <v>15378.18</v>
      </c>
      <c r="T798" s="91">
        <v>0</v>
      </c>
      <c r="U798" s="91">
        <v>15378.183853983952</v>
      </c>
      <c r="V798" s="50">
        <f t="shared" si="48"/>
        <v>30756.363853983952</v>
      </c>
      <c r="W798" s="47">
        <v>29791.484661792936</v>
      </c>
      <c r="X798" s="47">
        <v>2079.3341140840212</v>
      </c>
      <c r="Y798" s="47">
        <v>666.07617363662996</v>
      </c>
      <c r="Z798" s="47">
        <v>29791.484661066112</v>
      </c>
      <c r="AA798" s="47">
        <v>2079.3341140840212</v>
      </c>
      <c r="AB798" s="47">
        <v>666.07617363662996</v>
      </c>
      <c r="AC798" s="50">
        <f t="shared" si="49"/>
        <v>65073.789898300347</v>
      </c>
      <c r="AD798" s="51">
        <f t="shared" si="50"/>
        <v>304849.00638329919</v>
      </c>
      <c r="AE798" s="51">
        <f t="shared" si="51"/>
        <v>911033.06010169967</v>
      </c>
    </row>
    <row r="799" spans="1:31" x14ac:dyDescent="0.25">
      <c r="A799" s="53">
        <v>808</v>
      </c>
      <c r="B799" s="42">
        <v>1612887000131</v>
      </c>
      <c r="C799" s="54" t="s">
        <v>1221</v>
      </c>
      <c r="D799" s="41" t="s">
        <v>892</v>
      </c>
      <c r="E799" s="41" t="str">
        <f>VLOOKUP(A799,'[1]Acordo início'!$A$3:$F$855,6,FALSE)</f>
        <v>S</v>
      </c>
      <c r="F799" s="44">
        <v>231171.51741340233</v>
      </c>
      <c r="G799" s="45">
        <v>659052.94999999995</v>
      </c>
      <c r="H799" s="46">
        <v>0</v>
      </c>
      <c r="I799" s="46">
        <v>0</v>
      </c>
      <c r="J799" s="46">
        <v>0</v>
      </c>
      <c r="K799" s="47">
        <v>0</v>
      </c>
      <c r="L799" s="47">
        <v>0</v>
      </c>
      <c r="M799" s="47">
        <v>0</v>
      </c>
      <c r="N799" s="48">
        <v>231171.51741340233</v>
      </c>
      <c r="O799" s="48">
        <v>105935.56999999998</v>
      </c>
      <c r="P799" s="48">
        <v>16536.2</v>
      </c>
      <c r="Q799" s="48">
        <v>659052.94999999995</v>
      </c>
      <c r="R799" s="49">
        <v>0</v>
      </c>
      <c r="S799" s="49">
        <v>10592.79</v>
      </c>
      <c r="T799" s="91">
        <v>0</v>
      </c>
      <c r="U799" s="91">
        <v>10592.792642365237</v>
      </c>
      <c r="V799" s="50">
        <f t="shared" si="48"/>
        <v>21185.58264236524</v>
      </c>
      <c r="W799" s="47">
        <v>20114.77097693802</v>
      </c>
      <c r="X799" s="47">
        <v>1403.9357206985612</v>
      </c>
      <c r="Y799" s="47">
        <v>449.72480687002076</v>
      </c>
      <c r="Z799" s="47">
        <v>20114.770976447278</v>
      </c>
      <c r="AA799" s="47">
        <v>1403.9357206985612</v>
      </c>
      <c r="AB799" s="47">
        <v>449.72480687002076</v>
      </c>
      <c r="AC799" s="50">
        <f t="shared" si="49"/>
        <v>43936.863008522465</v>
      </c>
      <c r="AD799" s="51">
        <f t="shared" si="50"/>
        <v>209985.93477103708</v>
      </c>
      <c r="AE799" s="51">
        <f t="shared" si="51"/>
        <v>615116.08699147752</v>
      </c>
    </row>
    <row r="800" spans="1:31" x14ac:dyDescent="0.25">
      <c r="A800" s="53">
        <v>809</v>
      </c>
      <c r="B800" s="42">
        <v>1612508000103</v>
      </c>
      <c r="C800" s="54" t="s">
        <v>1222</v>
      </c>
      <c r="D800" s="41" t="s">
        <v>894</v>
      </c>
      <c r="E800" s="41" t="str">
        <f>VLOOKUP(A800,'[1]Acordo início'!$A$3:$F$855,6,FALSE)</f>
        <v>S</v>
      </c>
      <c r="F800" s="44">
        <v>576242.78096528677</v>
      </c>
      <c r="G800" s="45">
        <v>1788475.6</v>
      </c>
      <c r="H800" s="46">
        <v>0</v>
      </c>
      <c r="I800" s="46">
        <v>0</v>
      </c>
      <c r="J800" s="46">
        <v>0</v>
      </c>
      <c r="K800" s="47">
        <v>0</v>
      </c>
      <c r="L800" s="47">
        <v>0</v>
      </c>
      <c r="M800" s="47">
        <v>0</v>
      </c>
      <c r="N800" s="48">
        <v>576242.78096528677</v>
      </c>
      <c r="O800" s="48">
        <v>242694.34999999998</v>
      </c>
      <c r="P800" s="48">
        <v>154465.70000000001</v>
      </c>
      <c r="Q800" s="48">
        <v>1788475.6</v>
      </c>
      <c r="R800" s="49">
        <v>0</v>
      </c>
      <c r="S800" s="49">
        <v>26404.720000000001</v>
      </c>
      <c r="T800" s="91">
        <v>0</v>
      </c>
      <c r="U800" s="91">
        <v>26404.724763342696</v>
      </c>
      <c r="V800" s="50">
        <f t="shared" si="48"/>
        <v>52809.444763342697</v>
      </c>
      <c r="W800" s="47">
        <v>54585.564607946733</v>
      </c>
      <c r="X800" s="47">
        <v>3809.8680852721945</v>
      </c>
      <c r="Y800" s="47">
        <v>1220.4206813662058</v>
      </c>
      <c r="Z800" s="47">
        <v>54585.564606615008</v>
      </c>
      <c r="AA800" s="47">
        <v>3809.8680852721945</v>
      </c>
      <c r="AB800" s="47">
        <v>1220.4206813662058</v>
      </c>
      <c r="AC800" s="50">
        <f t="shared" si="49"/>
        <v>119231.70674783853</v>
      </c>
      <c r="AD800" s="51">
        <f t="shared" si="50"/>
        <v>523433.3362019441</v>
      </c>
      <c r="AE800" s="51">
        <f t="shared" si="51"/>
        <v>1669243.8932521616</v>
      </c>
    </row>
    <row r="801" spans="1:31" x14ac:dyDescent="0.25">
      <c r="A801" s="53">
        <v>810</v>
      </c>
      <c r="B801" s="42">
        <v>1615420000145</v>
      </c>
      <c r="C801" s="54" t="s">
        <v>797</v>
      </c>
      <c r="D801" s="41" t="s">
        <v>894</v>
      </c>
      <c r="E801" s="41" t="str">
        <f>VLOOKUP(A801,'[1]Acordo início'!$A$3:$F$855,6,FALSE)</f>
        <v>S</v>
      </c>
      <c r="F801" s="44">
        <v>464495.96214748011</v>
      </c>
      <c r="G801" s="45">
        <v>1078108.56</v>
      </c>
      <c r="H801" s="46">
        <v>0</v>
      </c>
      <c r="I801" s="46">
        <v>0</v>
      </c>
      <c r="J801" s="46">
        <v>0</v>
      </c>
      <c r="K801" s="47">
        <v>0</v>
      </c>
      <c r="L801" s="47">
        <v>0</v>
      </c>
      <c r="M801" s="47">
        <v>0</v>
      </c>
      <c r="N801" s="48">
        <v>464495.96214748011</v>
      </c>
      <c r="O801" s="48">
        <v>199033.59</v>
      </c>
      <c r="P801" s="48">
        <v>97808.01999999999</v>
      </c>
      <c r="Q801" s="48">
        <v>1078108.56</v>
      </c>
      <c r="R801" s="49">
        <v>0</v>
      </c>
      <c r="S801" s="49">
        <v>21284.240000000002</v>
      </c>
      <c r="T801" s="91">
        <v>0</v>
      </c>
      <c r="U801" s="91">
        <v>21284.23719884676</v>
      </c>
      <c r="V801" s="50">
        <f t="shared" si="48"/>
        <v>42568.477198846762</v>
      </c>
      <c r="W801" s="47">
        <v>32904.650458073389</v>
      </c>
      <c r="X801" s="47">
        <v>2296.6214334806068</v>
      </c>
      <c r="Y801" s="47">
        <v>735.6801421874917</v>
      </c>
      <c r="Z801" s="47">
        <v>32904.650457270611</v>
      </c>
      <c r="AA801" s="47">
        <v>2296.6214334806068</v>
      </c>
      <c r="AB801" s="47">
        <v>735.6801421874917</v>
      </c>
      <c r="AC801" s="50">
        <f t="shared" si="49"/>
        <v>71873.904066680218</v>
      </c>
      <c r="AD801" s="51">
        <f t="shared" si="50"/>
        <v>421927.48494863336</v>
      </c>
      <c r="AE801" s="51">
        <f t="shared" si="51"/>
        <v>1006234.6559333198</v>
      </c>
    </row>
    <row r="802" spans="1:31" x14ac:dyDescent="0.25">
      <c r="A802" s="53">
        <v>811</v>
      </c>
      <c r="B802" s="42">
        <v>1612491000194</v>
      </c>
      <c r="C802" s="54" t="s">
        <v>1223</v>
      </c>
      <c r="D802" s="41" t="s">
        <v>892</v>
      </c>
      <c r="E802" s="41" t="str">
        <f>VLOOKUP(A802,'[1]Acordo início'!$A$3:$F$855,6,FALSE)</f>
        <v>S</v>
      </c>
      <c r="F802" s="44">
        <v>237322.06641046237</v>
      </c>
      <c r="G802" s="45">
        <v>810432.37</v>
      </c>
      <c r="H802" s="46">
        <v>0</v>
      </c>
      <c r="I802" s="46">
        <v>0</v>
      </c>
      <c r="J802" s="46">
        <v>0</v>
      </c>
      <c r="K802" s="47">
        <v>0</v>
      </c>
      <c r="L802" s="47">
        <v>0</v>
      </c>
      <c r="M802" s="47">
        <v>0</v>
      </c>
      <c r="N802" s="48">
        <v>237322.06641046237</v>
      </c>
      <c r="O802" s="48">
        <v>96173.78</v>
      </c>
      <c r="P802" s="48">
        <v>12431.24</v>
      </c>
      <c r="Q802" s="48">
        <v>810432.37</v>
      </c>
      <c r="R802" s="49">
        <v>0</v>
      </c>
      <c r="S802" s="49">
        <v>10874.62</v>
      </c>
      <c r="T802" s="91">
        <v>0</v>
      </c>
      <c r="U802" s="91">
        <v>10874.624465297187</v>
      </c>
      <c r="V802" s="50">
        <f t="shared" si="48"/>
        <v>21749.24446529719</v>
      </c>
      <c r="W802" s="47">
        <v>24734.98016124318</v>
      </c>
      <c r="X802" s="47">
        <v>1726.4090274233779</v>
      </c>
      <c r="Y802" s="47">
        <v>553.02315838955815</v>
      </c>
      <c r="Z802" s="47">
        <v>24734.98016063972</v>
      </c>
      <c r="AA802" s="47">
        <v>1726.4090274233779</v>
      </c>
      <c r="AB802" s="47">
        <v>553.02315838955815</v>
      </c>
      <c r="AC802" s="50">
        <f t="shared" si="49"/>
        <v>54028.824693508774</v>
      </c>
      <c r="AD802" s="51">
        <f t="shared" si="50"/>
        <v>215572.82194516517</v>
      </c>
      <c r="AE802" s="51">
        <f t="shared" si="51"/>
        <v>756403.5453064912</v>
      </c>
    </row>
    <row r="803" spans="1:31" x14ac:dyDescent="0.25">
      <c r="A803" s="53">
        <v>812</v>
      </c>
      <c r="B803" s="42">
        <v>1615007000180</v>
      </c>
      <c r="C803" s="54" t="s">
        <v>799</v>
      </c>
      <c r="D803" s="41" t="s">
        <v>892</v>
      </c>
      <c r="E803" s="41" t="str">
        <f>VLOOKUP(A803,'[1]Acordo início'!$A$3:$F$855,6,FALSE)</f>
        <v>S</v>
      </c>
      <c r="F803" s="44">
        <v>246989.80943939392</v>
      </c>
      <c r="G803" s="45">
        <v>754334.28</v>
      </c>
      <c r="H803" s="46">
        <v>0</v>
      </c>
      <c r="I803" s="46">
        <v>0</v>
      </c>
      <c r="J803" s="46">
        <v>0</v>
      </c>
      <c r="K803" s="47">
        <v>0</v>
      </c>
      <c r="L803" s="47">
        <v>0</v>
      </c>
      <c r="M803" s="47">
        <v>0</v>
      </c>
      <c r="N803" s="48">
        <v>246989.80943939392</v>
      </c>
      <c r="O803" s="48">
        <v>99987.09</v>
      </c>
      <c r="P803" s="48">
        <v>9458.9199999999983</v>
      </c>
      <c r="Q803" s="48">
        <v>754334.28</v>
      </c>
      <c r="R803" s="49">
        <v>0</v>
      </c>
      <c r="S803" s="49">
        <v>11317.62</v>
      </c>
      <c r="T803" s="91">
        <v>0</v>
      </c>
      <c r="U803" s="91">
        <v>11317.621934756229</v>
      </c>
      <c r="V803" s="50">
        <f t="shared" si="48"/>
        <v>22635.241934756232</v>
      </c>
      <c r="W803" s="47">
        <v>23022.825887610576</v>
      </c>
      <c r="X803" s="47">
        <v>1606.9070680495693</v>
      </c>
      <c r="Y803" s="47">
        <v>514.74291891161829</v>
      </c>
      <c r="Z803" s="47">
        <v>23022.82588704889</v>
      </c>
      <c r="AA803" s="47">
        <v>1606.9070680495693</v>
      </c>
      <c r="AB803" s="47">
        <v>514.74291891161829</v>
      </c>
      <c r="AC803" s="50">
        <f t="shared" si="49"/>
        <v>50288.951748581836</v>
      </c>
      <c r="AD803" s="51">
        <f t="shared" si="50"/>
        <v>224354.5675046377</v>
      </c>
      <c r="AE803" s="51">
        <f t="shared" si="51"/>
        <v>704045.32825141819</v>
      </c>
    </row>
    <row r="804" spans="1:31" x14ac:dyDescent="0.25">
      <c r="A804" s="53">
        <v>813</v>
      </c>
      <c r="B804" s="42">
        <v>1613208000149</v>
      </c>
      <c r="C804" s="54" t="s">
        <v>800</v>
      </c>
      <c r="D804" s="41" t="s">
        <v>894</v>
      </c>
      <c r="E804" s="41" t="str">
        <f>VLOOKUP(A804,'[1]Acordo início'!$A$3:$F$855,6,FALSE)</f>
        <v>S</v>
      </c>
      <c r="F804" s="44">
        <v>292755.24582812068</v>
      </c>
      <c r="G804" s="45">
        <v>1098839.22</v>
      </c>
      <c r="H804" s="46">
        <v>0</v>
      </c>
      <c r="I804" s="46">
        <v>0</v>
      </c>
      <c r="J804" s="46">
        <v>0</v>
      </c>
      <c r="K804" s="47">
        <v>0</v>
      </c>
      <c r="L804" s="47">
        <v>0</v>
      </c>
      <c r="M804" s="47">
        <v>0</v>
      </c>
      <c r="N804" s="48">
        <v>292755.24582812068</v>
      </c>
      <c r="O804" s="48">
        <v>110854.66</v>
      </c>
      <c r="P804" s="48">
        <v>36598.75</v>
      </c>
      <c r="Q804" s="48">
        <v>1098839.22</v>
      </c>
      <c r="R804" s="49">
        <v>0</v>
      </c>
      <c r="S804" s="49">
        <v>13414.7</v>
      </c>
      <c r="T804" s="91">
        <v>0</v>
      </c>
      <c r="U804" s="91">
        <v>13414.69593105744</v>
      </c>
      <c r="V804" s="50">
        <f t="shared" si="48"/>
        <v>26829.395931057443</v>
      </c>
      <c r="W804" s="47">
        <v>33537.365227761635</v>
      </c>
      <c r="X804" s="47">
        <v>2340.7825560306642</v>
      </c>
      <c r="Y804" s="47">
        <v>749.82633992089347</v>
      </c>
      <c r="Z804" s="47">
        <v>33537.365226943424</v>
      </c>
      <c r="AA804" s="47">
        <v>2340.7825560306642</v>
      </c>
      <c r="AB804" s="47">
        <v>749.82633992089347</v>
      </c>
      <c r="AC804" s="50">
        <f t="shared" si="49"/>
        <v>73255.948246608183</v>
      </c>
      <c r="AD804" s="51">
        <f t="shared" si="50"/>
        <v>265925.84989706322</v>
      </c>
      <c r="AE804" s="51">
        <f t="shared" si="51"/>
        <v>1025583.2717533918</v>
      </c>
    </row>
    <row r="805" spans="1:31" x14ac:dyDescent="0.25">
      <c r="A805" s="53">
        <v>814</v>
      </c>
      <c r="B805" s="42">
        <v>1593752000176</v>
      </c>
      <c r="C805" s="54" t="s">
        <v>1224</v>
      </c>
      <c r="D805" s="41" t="s">
        <v>892</v>
      </c>
      <c r="E805" s="41" t="str">
        <f>VLOOKUP(A805,'[1]Acordo início'!$A$3:$F$855,6,FALSE)</f>
        <v>S</v>
      </c>
      <c r="F805" s="44">
        <v>289025.14149074245</v>
      </c>
      <c r="G805" s="45">
        <v>532732.56999999995</v>
      </c>
      <c r="H805" s="46">
        <v>0</v>
      </c>
      <c r="I805" s="46">
        <v>0</v>
      </c>
      <c r="J805" s="46">
        <v>0</v>
      </c>
      <c r="K805" s="47">
        <v>0</v>
      </c>
      <c r="L805" s="47">
        <v>0</v>
      </c>
      <c r="M805" s="47">
        <v>0</v>
      </c>
      <c r="N805" s="48">
        <v>289025.14149074245</v>
      </c>
      <c r="O805" s="48">
        <v>133954.94</v>
      </c>
      <c r="P805" s="48">
        <v>20655.399999999998</v>
      </c>
      <c r="Q805" s="48">
        <v>532732.56999999995</v>
      </c>
      <c r="R805" s="49">
        <v>0</v>
      </c>
      <c r="S805" s="49">
        <v>13243.77</v>
      </c>
      <c r="T805" s="91">
        <v>0</v>
      </c>
      <c r="U805" s="91">
        <v>13243.774261198021</v>
      </c>
      <c r="V805" s="50">
        <f t="shared" si="48"/>
        <v>26487.544261198022</v>
      </c>
      <c r="W805" s="47">
        <v>16259.381972726766</v>
      </c>
      <c r="X805" s="47">
        <v>1134.843999673926</v>
      </c>
      <c r="Y805" s="47">
        <v>363.52625768864465</v>
      </c>
      <c r="Z805" s="47">
        <v>16259.381972330086</v>
      </c>
      <c r="AA805" s="47">
        <v>1134.843999673926</v>
      </c>
      <c r="AB805" s="47">
        <v>363.52625768864465</v>
      </c>
      <c r="AC805" s="50">
        <f t="shared" si="49"/>
        <v>35515.504459781994</v>
      </c>
      <c r="AD805" s="51">
        <f t="shared" si="50"/>
        <v>262537.59722954442</v>
      </c>
      <c r="AE805" s="51">
        <f t="shared" si="51"/>
        <v>497217.06554021797</v>
      </c>
    </row>
    <row r="806" spans="1:31" x14ac:dyDescent="0.25">
      <c r="A806" s="53">
        <v>815</v>
      </c>
      <c r="B806" s="42">
        <v>1612495000172</v>
      </c>
      <c r="C806" s="54" t="s">
        <v>802</v>
      </c>
      <c r="D806" s="41" t="s">
        <v>894</v>
      </c>
      <c r="E806" s="41" t="str">
        <f>VLOOKUP(A806,'[1]Acordo início'!$A$3:$F$855,6,FALSE)</f>
        <v>S</v>
      </c>
      <c r="F806" s="44">
        <v>321830.15896631323</v>
      </c>
      <c r="G806" s="45">
        <v>1174927.6000000001</v>
      </c>
      <c r="H806" s="46">
        <v>0</v>
      </c>
      <c r="I806" s="46">
        <v>0</v>
      </c>
      <c r="J806" s="46">
        <v>0</v>
      </c>
      <c r="K806" s="47">
        <v>0</v>
      </c>
      <c r="L806" s="47">
        <v>0</v>
      </c>
      <c r="M806" s="47">
        <v>0</v>
      </c>
      <c r="N806" s="48">
        <v>321830.15896631323</v>
      </c>
      <c r="O806" s="48">
        <v>137069.13</v>
      </c>
      <c r="P806" s="48">
        <v>37460.58</v>
      </c>
      <c r="Q806" s="48">
        <v>1174927.6000000001</v>
      </c>
      <c r="R806" s="49">
        <v>0</v>
      </c>
      <c r="S806" s="49">
        <v>14746.97</v>
      </c>
      <c r="T806" s="91">
        <v>0</v>
      </c>
      <c r="U806" s="91">
        <v>14746.973061967508</v>
      </c>
      <c r="V806" s="50">
        <f t="shared" si="48"/>
        <v>29493.943061967508</v>
      </c>
      <c r="W806" s="47">
        <v>35859.637449212183</v>
      </c>
      <c r="X806" s="47">
        <v>2502.8684643722727</v>
      </c>
      <c r="Y806" s="47">
        <v>801.74755878482529</v>
      </c>
      <c r="Z806" s="47">
        <v>35859.637448337315</v>
      </c>
      <c r="AA806" s="47">
        <v>2502.8684643722727</v>
      </c>
      <c r="AB806" s="47">
        <v>801.74755878482529</v>
      </c>
      <c r="AC806" s="50">
        <f t="shared" si="49"/>
        <v>78328.506943863686</v>
      </c>
      <c r="AD806" s="51">
        <f t="shared" si="50"/>
        <v>292336.21590434574</v>
      </c>
      <c r="AE806" s="51">
        <f t="shared" si="51"/>
        <v>1096599.0930561365</v>
      </c>
    </row>
    <row r="807" spans="1:31" x14ac:dyDescent="0.25">
      <c r="A807" s="53">
        <v>816</v>
      </c>
      <c r="B807" s="42">
        <v>1613169000180</v>
      </c>
      <c r="C807" s="54" t="s">
        <v>1225</v>
      </c>
      <c r="D807" s="41" t="s">
        <v>892</v>
      </c>
      <c r="E807" s="41" t="str">
        <f>VLOOKUP(A807,'[1]Acordo início'!$A$3:$F$855,6,FALSE)</f>
        <v>S</v>
      </c>
      <c r="F807" s="44">
        <v>189502.04461585579</v>
      </c>
      <c r="G807" s="45">
        <v>625451.04</v>
      </c>
      <c r="H807" s="46">
        <v>0</v>
      </c>
      <c r="I807" s="46">
        <v>0</v>
      </c>
      <c r="J807" s="46">
        <v>0</v>
      </c>
      <c r="K807" s="47">
        <v>0</v>
      </c>
      <c r="L807" s="47">
        <v>0</v>
      </c>
      <c r="M807" s="47">
        <v>0</v>
      </c>
      <c r="N807" s="48">
        <v>189502.04461585579</v>
      </c>
      <c r="O807" s="48">
        <v>105610.74000000002</v>
      </c>
      <c r="P807" s="48">
        <v>16654.650000000001</v>
      </c>
      <c r="Q807" s="48">
        <v>625451.04</v>
      </c>
      <c r="R807" s="49">
        <v>0</v>
      </c>
      <c r="S807" s="49">
        <v>8683.4</v>
      </c>
      <c r="T807" s="91">
        <v>0</v>
      </c>
      <c r="U807" s="91">
        <v>8683.404799953214</v>
      </c>
      <c r="V807" s="50">
        <f t="shared" si="48"/>
        <v>17366.804799953214</v>
      </c>
      <c r="W807" s="47">
        <v>19089.216699191307</v>
      </c>
      <c r="X807" s="47">
        <v>1332.3558709605454</v>
      </c>
      <c r="Y807" s="47">
        <v>426.79552768393614</v>
      </c>
      <c r="Z807" s="47">
        <v>19089.216698725588</v>
      </c>
      <c r="AA807" s="47">
        <v>1332.3558709605454</v>
      </c>
      <c r="AB807" s="47">
        <v>426.79552768393614</v>
      </c>
      <c r="AC807" s="50">
        <f t="shared" si="49"/>
        <v>41696.736195205856</v>
      </c>
      <c r="AD807" s="51">
        <f t="shared" si="50"/>
        <v>172135.23981590258</v>
      </c>
      <c r="AE807" s="51">
        <f t="shared" si="51"/>
        <v>583754.30380479421</v>
      </c>
    </row>
    <row r="808" spans="1:31" x14ac:dyDescent="0.25">
      <c r="A808" s="53">
        <v>817</v>
      </c>
      <c r="B808" s="42">
        <v>1612499000150</v>
      </c>
      <c r="C808" s="54" t="s">
        <v>804</v>
      </c>
      <c r="D808" s="41" t="s">
        <v>892</v>
      </c>
      <c r="E808" s="41" t="str">
        <f>VLOOKUP(A808,'[1]Acordo início'!$A$3:$F$855,6,FALSE)</f>
        <v>S</v>
      </c>
      <c r="F808" s="44">
        <v>444955.588223345</v>
      </c>
      <c r="G808" s="45">
        <v>904631.61</v>
      </c>
      <c r="H808" s="46">
        <v>0</v>
      </c>
      <c r="I808" s="46">
        <v>0</v>
      </c>
      <c r="J808" s="46">
        <v>0</v>
      </c>
      <c r="K808" s="47">
        <v>0</v>
      </c>
      <c r="L808" s="47">
        <v>0</v>
      </c>
      <c r="M808" s="47">
        <v>0</v>
      </c>
      <c r="N808" s="48">
        <v>444955.588223345</v>
      </c>
      <c r="O808" s="48">
        <v>183718.43000000002</v>
      </c>
      <c r="P808" s="48">
        <v>55842.03</v>
      </c>
      <c r="Q808" s="48">
        <v>904631.61</v>
      </c>
      <c r="R808" s="49">
        <v>0</v>
      </c>
      <c r="S808" s="49">
        <v>20388.849999999999</v>
      </c>
      <c r="T808" s="91">
        <v>0</v>
      </c>
      <c r="U808" s="91">
        <v>20388.853842589717</v>
      </c>
      <c r="V808" s="50">
        <f t="shared" si="48"/>
        <v>40777.703842589719</v>
      </c>
      <c r="W808" s="47">
        <v>27610.008832033913</v>
      </c>
      <c r="X808" s="47">
        <v>1927.0752668542607</v>
      </c>
      <c r="Y808" s="47">
        <v>617.30287180014352</v>
      </c>
      <c r="Z808" s="47">
        <v>27610.008831360312</v>
      </c>
      <c r="AA808" s="47">
        <v>1927.0752668542607</v>
      </c>
      <c r="AB808" s="47">
        <v>617.30287180014352</v>
      </c>
      <c r="AC808" s="50">
        <f t="shared" si="49"/>
        <v>60308.773940703039</v>
      </c>
      <c r="AD808" s="51">
        <f t="shared" si="50"/>
        <v>404177.88438075525</v>
      </c>
      <c r="AE808" s="51">
        <f t="shared" si="51"/>
        <v>844322.83605929697</v>
      </c>
    </row>
    <row r="809" spans="1:31" x14ac:dyDescent="0.25">
      <c r="A809" s="53">
        <v>818</v>
      </c>
      <c r="B809" s="42">
        <v>1613373000109</v>
      </c>
      <c r="C809" s="54" t="s">
        <v>805</v>
      </c>
      <c r="D809" s="41" t="s">
        <v>892</v>
      </c>
      <c r="E809" s="41" t="str">
        <f>VLOOKUP(A809,'[1]Acordo início'!$A$3:$F$855,6,FALSE)</f>
        <v>S</v>
      </c>
      <c r="F809" s="44">
        <v>348569.87721618253</v>
      </c>
      <c r="G809" s="45">
        <v>1240138.08</v>
      </c>
      <c r="H809" s="46">
        <v>0</v>
      </c>
      <c r="I809" s="46">
        <v>0</v>
      </c>
      <c r="J809" s="46">
        <v>0</v>
      </c>
      <c r="K809" s="47">
        <v>0</v>
      </c>
      <c r="L809" s="47">
        <v>0</v>
      </c>
      <c r="M809" s="47">
        <v>0</v>
      </c>
      <c r="N809" s="48">
        <v>348569.87721618253</v>
      </c>
      <c r="O809" s="48">
        <v>152678.99</v>
      </c>
      <c r="P809" s="48">
        <v>40845.270000000004</v>
      </c>
      <c r="Q809" s="48">
        <v>1240138.08</v>
      </c>
      <c r="R809" s="49">
        <v>0</v>
      </c>
      <c r="S809" s="49">
        <v>15972.25</v>
      </c>
      <c r="T809" s="91">
        <v>0</v>
      </c>
      <c r="U809" s="91">
        <v>15972.24637377263</v>
      </c>
      <c r="V809" s="50">
        <f t="shared" si="48"/>
        <v>31944.496373772628</v>
      </c>
      <c r="W809" s="47">
        <v>37849.908233947739</v>
      </c>
      <c r="X809" s="47">
        <v>2641.7819151769882</v>
      </c>
      <c r="Y809" s="47">
        <v>846.24591003677142</v>
      </c>
      <c r="Z809" s="47">
        <v>37849.908233024311</v>
      </c>
      <c r="AA809" s="47">
        <v>2641.7819151769882</v>
      </c>
      <c r="AB809" s="47">
        <v>846.24591003677142</v>
      </c>
      <c r="AC809" s="50">
        <f t="shared" si="49"/>
        <v>82675.872117399573</v>
      </c>
      <c r="AD809" s="51">
        <f t="shared" si="50"/>
        <v>316625.38084240991</v>
      </c>
      <c r="AE809" s="51">
        <f t="shared" si="51"/>
        <v>1157462.2078826006</v>
      </c>
    </row>
    <row r="810" spans="1:31" x14ac:dyDescent="0.25">
      <c r="A810" s="53">
        <v>819</v>
      </c>
      <c r="B810" s="42">
        <v>1616420000160</v>
      </c>
      <c r="C810" s="54" t="s">
        <v>806</v>
      </c>
      <c r="D810" s="41" t="s">
        <v>892</v>
      </c>
      <c r="E810" s="41" t="str">
        <f>VLOOKUP(A810,'[1]Acordo início'!$A$3:$F$855,6,FALSE)</f>
        <v>S</v>
      </c>
      <c r="F810" s="44">
        <v>296681.15806710272</v>
      </c>
      <c r="G810" s="45">
        <v>842724.37</v>
      </c>
      <c r="H810" s="46">
        <v>0</v>
      </c>
      <c r="I810" s="46">
        <v>0</v>
      </c>
      <c r="J810" s="46">
        <v>0</v>
      </c>
      <c r="K810" s="47">
        <v>0</v>
      </c>
      <c r="L810" s="47">
        <v>0</v>
      </c>
      <c r="M810" s="47">
        <v>0</v>
      </c>
      <c r="N810" s="48">
        <v>296681.15806710272</v>
      </c>
      <c r="O810" s="48">
        <v>123993.51999999999</v>
      </c>
      <c r="P810" s="48">
        <v>23220.639999999999</v>
      </c>
      <c r="Q810" s="48">
        <v>842724.37</v>
      </c>
      <c r="R810" s="49">
        <v>0</v>
      </c>
      <c r="S810" s="49">
        <v>13594.59</v>
      </c>
      <c r="T810" s="91">
        <v>0</v>
      </c>
      <c r="U810" s="91">
        <v>13594.58995409702</v>
      </c>
      <c r="V810" s="50">
        <f t="shared" si="48"/>
        <v>27189.179954097021</v>
      </c>
      <c r="W810" s="47">
        <v>25720.55535396226</v>
      </c>
      <c r="X810" s="47">
        <v>1795.1984866759394</v>
      </c>
      <c r="Y810" s="47">
        <v>575.05858766238725</v>
      </c>
      <c r="Z810" s="47">
        <v>25720.555353334752</v>
      </c>
      <c r="AA810" s="47">
        <v>1795.1984866759394</v>
      </c>
      <c r="AB810" s="47">
        <v>575.05858766238725</v>
      </c>
      <c r="AC810" s="50">
        <f t="shared" si="49"/>
        <v>56181.62485597367</v>
      </c>
      <c r="AD810" s="51">
        <f t="shared" si="50"/>
        <v>269491.97811300569</v>
      </c>
      <c r="AE810" s="51">
        <f t="shared" si="51"/>
        <v>786542.74514402635</v>
      </c>
    </row>
    <row r="811" spans="1:31" x14ac:dyDescent="0.25">
      <c r="A811" s="53">
        <v>820</v>
      </c>
      <c r="B811" s="42">
        <v>1612547000100</v>
      </c>
      <c r="C811" s="54" t="s">
        <v>1226</v>
      </c>
      <c r="D811" s="41" t="s">
        <v>892</v>
      </c>
      <c r="E811" s="41" t="str">
        <f>VLOOKUP(A811,'[1]Acordo início'!$A$3:$F$855,6,FALSE)</f>
        <v>S</v>
      </c>
      <c r="F811" s="44">
        <v>505334.13124681893</v>
      </c>
      <c r="G811" s="45">
        <v>828144.56</v>
      </c>
      <c r="H811" s="46">
        <v>0</v>
      </c>
      <c r="I811" s="46">
        <v>0</v>
      </c>
      <c r="J811" s="46">
        <v>0</v>
      </c>
      <c r="K811" s="47">
        <v>0</v>
      </c>
      <c r="L811" s="47">
        <v>0</v>
      </c>
      <c r="M811" s="47">
        <v>0</v>
      </c>
      <c r="N811" s="48">
        <v>505334.13124681893</v>
      </c>
      <c r="O811" s="48">
        <v>221542.29000000004</v>
      </c>
      <c r="P811" s="48">
        <v>48460.88</v>
      </c>
      <c r="Q811" s="48">
        <v>828144.56</v>
      </c>
      <c r="R811" s="49">
        <v>0</v>
      </c>
      <c r="S811" s="49">
        <v>23155.53</v>
      </c>
      <c r="T811" s="91">
        <v>0</v>
      </c>
      <c r="U811" s="91">
        <v>23155.532858465347</v>
      </c>
      <c r="V811" s="50">
        <f t="shared" si="48"/>
        <v>46311.062858465346</v>
      </c>
      <c r="W811" s="47">
        <v>25275.569056431785</v>
      </c>
      <c r="X811" s="47">
        <v>1764.1401087783886</v>
      </c>
      <c r="Y811" s="47">
        <v>565.10961151216702</v>
      </c>
      <c r="Z811" s="47">
        <v>25275.569055815136</v>
      </c>
      <c r="AA811" s="47">
        <v>1764.1401087783886</v>
      </c>
      <c r="AB811" s="47">
        <v>565.10961151216702</v>
      </c>
      <c r="AC811" s="50">
        <f t="shared" si="49"/>
        <v>55209.637552828033</v>
      </c>
      <c r="AD811" s="51">
        <f t="shared" si="50"/>
        <v>459023.06838835357</v>
      </c>
      <c r="AE811" s="51">
        <f t="shared" si="51"/>
        <v>772934.92244717199</v>
      </c>
    </row>
    <row r="812" spans="1:31" x14ac:dyDescent="0.25">
      <c r="A812" s="53">
        <v>821</v>
      </c>
      <c r="B812" s="42">
        <v>1616836000188</v>
      </c>
      <c r="C812" s="54" t="s">
        <v>1227</v>
      </c>
      <c r="D812" s="41" t="s">
        <v>894</v>
      </c>
      <c r="E812" s="41" t="str">
        <f>VLOOKUP(A812,'[1]Acordo início'!$A$3:$F$855,6,FALSE)</f>
        <v>S</v>
      </c>
      <c r="F812" s="44">
        <v>396507.39344055706</v>
      </c>
      <c r="G812" s="45">
        <v>1071388.18</v>
      </c>
      <c r="H812" s="46">
        <v>0</v>
      </c>
      <c r="I812" s="46">
        <v>0</v>
      </c>
      <c r="J812" s="46">
        <v>0</v>
      </c>
      <c r="K812" s="47">
        <v>0</v>
      </c>
      <c r="L812" s="47">
        <v>0</v>
      </c>
      <c r="M812" s="47">
        <v>0</v>
      </c>
      <c r="N812" s="48">
        <v>396507.39344055706</v>
      </c>
      <c r="O812" s="48">
        <v>154569.45000000001</v>
      </c>
      <c r="P812" s="48">
        <v>37407.799999999996</v>
      </c>
      <c r="Q812" s="48">
        <v>1071388.18</v>
      </c>
      <c r="R812" s="49">
        <v>0</v>
      </c>
      <c r="S812" s="49">
        <v>18168.849999999999</v>
      </c>
      <c r="T812" s="91">
        <v>0</v>
      </c>
      <c r="U812" s="91">
        <v>18168.849894987306</v>
      </c>
      <c r="V812" s="50">
        <f t="shared" si="48"/>
        <v>36337.699894987309</v>
      </c>
      <c r="W812" s="47">
        <v>32699.539572465488</v>
      </c>
      <c r="X812" s="47">
        <v>2282.305461435029</v>
      </c>
      <c r="Y812" s="47">
        <v>731.09428567822738</v>
      </c>
      <c r="Z812" s="47">
        <v>32699.539571667716</v>
      </c>
      <c r="AA812" s="47">
        <v>2282.305461435029</v>
      </c>
      <c r="AB812" s="47">
        <v>731.09428567822738</v>
      </c>
      <c r="AC812" s="50">
        <f t="shared" si="49"/>
        <v>71425.878638359703</v>
      </c>
      <c r="AD812" s="51">
        <f t="shared" si="50"/>
        <v>360169.69354556978</v>
      </c>
      <c r="AE812" s="51">
        <f t="shared" si="51"/>
        <v>999962.30136164022</v>
      </c>
    </row>
    <row r="813" spans="1:31" x14ac:dyDescent="0.25">
      <c r="A813" s="53">
        <v>822</v>
      </c>
      <c r="B813" s="42">
        <v>1616271000139</v>
      </c>
      <c r="C813" s="54" t="s">
        <v>809</v>
      </c>
      <c r="D813" s="41" t="s">
        <v>894</v>
      </c>
      <c r="E813" s="41" t="str">
        <f>VLOOKUP(A813,'[1]Acordo início'!$A$3:$F$855,6,FALSE)</f>
        <v>S</v>
      </c>
      <c r="F813" s="44">
        <v>339128.68235462875</v>
      </c>
      <c r="G813" s="45">
        <v>1517439.22</v>
      </c>
      <c r="H813" s="46">
        <v>0</v>
      </c>
      <c r="I813" s="46">
        <v>0</v>
      </c>
      <c r="J813" s="46">
        <v>0</v>
      </c>
      <c r="K813" s="47">
        <v>0</v>
      </c>
      <c r="L813" s="47">
        <v>0</v>
      </c>
      <c r="M813" s="47">
        <v>0</v>
      </c>
      <c r="N813" s="48">
        <v>339128.68235462875</v>
      </c>
      <c r="O813" s="48">
        <v>138934.27000000002</v>
      </c>
      <c r="P813" s="48">
        <v>67993.069999999992</v>
      </c>
      <c r="Q813" s="48">
        <v>1517439.22</v>
      </c>
      <c r="R813" s="49">
        <v>0</v>
      </c>
      <c r="S813" s="49">
        <v>15539.63</v>
      </c>
      <c r="T813" s="91">
        <v>0</v>
      </c>
      <c r="U813" s="91">
        <v>15539.629844783212</v>
      </c>
      <c r="V813" s="50">
        <f t="shared" si="48"/>
        <v>31079.259844783213</v>
      </c>
      <c r="W813" s="47">
        <v>46313.338868312574</v>
      </c>
      <c r="X813" s="47">
        <v>3232.4976931921765</v>
      </c>
      <c r="Y813" s="47">
        <v>1035.4707693136404</v>
      </c>
      <c r="Z813" s="47">
        <v>46313.338867182661</v>
      </c>
      <c r="AA813" s="47">
        <v>3232.4976931921765</v>
      </c>
      <c r="AB813" s="47">
        <v>1035.4707693136404</v>
      </c>
      <c r="AC813" s="50">
        <f t="shared" si="49"/>
        <v>101162.61466050686</v>
      </c>
      <c r="AD813" s="51">
        <f t="shared" si="50"/>
        <v>308049.42250984552</v>
      </c>
      <c r="AE813" s="51">
        <f t="shared" si="51"/>
        <v>1416276.6053394931</v>
      </c>
    </row>
    <row r="814" spans="1:31" x14ac:dyDescent="0.25">
      <c r="A814" s="53">
        <v>823</v>
      </c>
      <c r="B814" s="42">
        <v>1612490000140</v>
      </c>
      <c r="C814" s="54" t="s">
        <v>810</v>
      </c>
      <c r="D814" s="41" t="s">
        <v>892</v>
      </c>
      <c r="E814" s="41" t="str">
        <f>VLOOKUP(A814,'[1]Acordo início'!$A$3:$F$855,6,FALSE)</f>
        <v>S</v>
      </c>
      <c r="F814" s="44">
        <v>398841.67279752204</v>
      </c>
      <c r="G814" s="45">
        <v>701596.37</v>
      </c>
      <c r="H814" s="46">
        <v>0</v>
      </c>
      <c r="I814" s="46">
        <v>0</v>
      </c>
      <c r="J814" s="46">
        <v>0</v>
      </c>
      <c r="K814" s="47">
        <v>0</v>
      </c>
      <c r="L814" s="47">
        <v>0</v>
      </c>
      <c r="M814" s="47">
        <v>0</v>
      </c>
      <c r="N814" s="48">
        <v>398841.67279752204</v>
      </c>
      <c r="O814" s="48">
        <v>135793</v>
      </c>
      <c r="P814" s="48">
        <v>16975.719999999998</v>
      </c>
      <c r="Q814" s="48">
        <v>701596.37</v>
      </c>
      <c r="R814" s="49">
        <v>0</v>
      </c>
      <c r="S814" s="49">
        <v>18275.810000000001</v>
      </c>
      <c r="T814" s="91">
        <v>0</v>
      </c>
      <c r="U814" s="91">
        <v>18275.8117624109</v>
      </c>
      <c r="V814" s="50">
        <f t="shared" si="48"/>
        <v>36551.621762410898</v>
      </c>
      <c r="W814" s="47">
        <v>21413.227056781918</v>
      </c>
      <c r="X814" s="47">
        <v>1494.5630946985493</v>
      </c>
      <c r="Y814" s="47">
        <v>478.75560768831036</v>
      </c>
      <c r="Z814" s="47">
        <v>21413.2270562595</v>
      </c>
      <c r="AA814" s="47">
        <v>1494.5630946985493</v>
      </c>
      <c r="AB814" s="47">
        <v>478.75560768831036</v>
      </c>
      <c r="AC814" s="50">
        <f t="shared" si="49"/>
        <v>46773.091517815141</v>
      </c>
      <c r="AD814" s="51">
        <f t="shared" si="50"/>
        <v>362290.05103511113</v>
      </c>
      <c r="AE814" s="51">
        <f t="shared" si="51"/>
        <v>654823.27848218486</v>
      </c>
    </row>
    <row r="815" spans="1:31" x14ac:dyDescent="0.25">
      <c r="A815" s="53">
        <v>824</v>
      </c>
      <c r="B815" s="42">
        <v>1612479000180</v>
      </c>
      <c r="C815" s="54" t="s">
        <v>811</v>
      </c>
      <c r="D815" s="41" t="s">
        <v>892</v>
      </c>
      <c r="E815" s="41" t="str">
        <f>VLOOKUP(A815,'[1]Acordo início'!$A$3:$F$855,6,FALSE)</f>
        <v>S</v>
      </c>
      <c r="F815" s="44">
        <v>327519.11815537803</v>
      </c>
      <c r="G815" s="45">
        <v>1192127.22</v>
      </c>
      <c r="H815" s="46">
        <v>0</v>
      </c>
      <c r="I815" s="46">
        <v>0</v>
      </c>
      <c r="J815" s="46">
        <v>0</v>
      </c>
      <c r="K815" s="47">
        <v>0</v>
      </c>
      <c r="L815" s="47">
        <v>0</v>
      </c>
      <c r="M815" s="47">
        <v>0</v>
      </c>
      <c r="N815" s="48">
        <v>327519.11815537803</v>
      </c>
      <c r="O815" s="48">
        <v>129678.20000000001</v>
      </c>
      <c r="P815" s="48">
        <v>20109.169999999998</v>
      </c>
      <c r="Q815" s="48">
        <v>1192127.22</v>
      </c>
      <c r="R815" s="49">
        <v>0</v>
      </c>
      <c r="S815" s="49">
        <v>15007.65</v>
      </c>
      <c r="T815" s="91">
        <v>0</v>
      </c>
      <c r="U815" s="91">
        <v>15007.65381414199</v>
      </c>
      <c r="V815" s="50">
        <f t="shared" si="48"/>
        <v>30015.303814141989</v>
      </c>
      <c r="W815" s="47">
        <v>36384.582217383511</v>
      </c>
      <c r="X815" s="47">
        <v>2539.5076442204809</v>
      </c>
      <c r="Y815" s="47">
        <v>813.48424148203071</v>
      </c>
      <c r="Z815" s="47">
        <v>36384.582216495837</v>
      </c>
      <c r="AA815" s="47">
        <v>2539.5076442204809</v>
      </c>
      <c r="AB815" s="47">
        <v>813.48424148203071</v>
      </c>
      <c r="AC815" s="50">
        <f t="shared" si="49"/>
        <v>79475.148205284364</v>
      </c>
      <c r="AD815" s="51">
        <f t="shared" si="50"/>
        <v>297503.81434123602</v>
      </c>
      <c r="AE815" s="51">
        <f t="shared" si="51"/>
        <v>1112652.0717947157</v>
      </c>
    </row>
    <row r="816" spans="1:31" x14ac:dyDescent="0.25">
      <c r="A816" s="53">
        <v>825</v>
      </c>
      <c r="B816" s="42">
        <v>1612478000135</v>
      </c>
      <c r="C816" s="54" t="s">
        <v>812</v>
      </c>
      <c r="D816" s="41" t="s">
        <v>892</v>
      </c>
      <c r="E816" s="41" t="str">
        <f>VLOOKUP(A816,'[1]Acordo início'!$A$3:$F$855,6,FALSE)</f>
        <v>S</v>
      </c>
      <c r="F816" s="44">
        <v>259053.40357890422</v>
      </c>
      <c r="G816" s="45">
        <v>947061.13</v>
      </c>
      <c r="H816" s="46">
        <v>0</v>
      </c>
      <c r="I816" s="46">
        <v>0</v>
      </c>
      <c r="J816" s="46">
        <v>0</v>
      </c>
      <c r="K816" s="47">
        <v>0</v>
      </c>
      <c r="L816" s="47">
        <v>0</v>
      </c>
      <c r="M816" s="47">
        <v>0</v>
      </c>
      <c r="N816" s="48">
        <v>259053.40357890422</v>
      </c>
      <c r="O816" s="48">
        <v>102098.31</v>
      </c>
      <c r="P816" s="48">
        <v>19081.97</v>
      </c>
      <c r="Q816" s="48">
        <v>947061.13</v>
      </c>
      <c r="R816" s="49">
        <v>0</v>
      </c>
      <c r="S816" s="49">
        <v>11870.4</v>
      </c>
      <c r="T816" s="91">
        <v>0</v>
      </c>
      <c r="U816" s="91">
        <v>11870.402626215566</v>
      </c>
      <c r="V816" s="50">
        <f t="shared" si="48"/>
        <v>23740.802626215565</v>
      </c>
      <c r="W816" s="47">
        <v>28904.988489304902</v>
      </c>
      <c r="X816" s="47">
        <v>2017.4599995715841</v>
      </c>
      <c r="Y816" s="47">
        <v>646.2559469773114</v>
      </c>
      <c r="Z816" s="47">
        <v>28904.988488599705</v>
      </c>
      <c r="AA816" s="47">
        <v>2017.4599995715841</v>
      </c>
      <c r="AB816" s="47">
        <v>646.2559469773114</v>
      </c>
      <c r="AC816" s="50">
        <f t="shared" si="49"/>
        <v>63137.408871002393</v>
      </c>
      <c r="AD816" s="51">
        <f t="shared" si="50"/>
        <v>235312.60095268866</v>
      </c>
      <c r="AE816" s="51">
        <f t="shared" si="51"/>
        <v>883923.72112899763</v>
      </c>
    </row>
    <row r="817" spans="1:31" x14ac:dyDescent="0.25">
      <c r="A817" s="53">
        <v>826</v>
      </c>
      <c r="B817" s="42">
        <v>1640429000106</v>
      </c>
      <c r="C817" s="54" t="s">
        <v>813</v>
      </c>
      <c r="D817" s="41" t="s">
        <v>894</v>
      </c>
      <c r="E817" s="41" t="str">
        <f>VLOOKUP(A817,'[1]Acordo início'!$A$3:$F$855,6,FALSE)</f>
        <v>S</v>
      </c>
      <c r="F817" s="44">
        <v>311289.83770372934</v>
      </c>
      <c r="G817" s="45">
        <v>1327503.03</v>
      </c>
      <c r="H817" s="46">
        <v>0</v>
      </c>
      <c r="I817" s="46">
        <v>0</v>
      </c>
      <c r="J817" s="46">
        <v>0</v>
      </c>
      <c r="K817" s="47">
        <v>0</v>
      </c>
      <c r="L817" s="47">
        <v>0</v>
      </c>
      <c r="M817" s="47">
        <v>0</v>
      </c>
      <c r="N817" s="48">
        <v>311289.83770372934</v>
      </c>
      <c r="O817" s="48">
        <v>128156.46</v>
      </c>
      <c r="P817" s="48">
        <v>76434.069999999992</v>
      </c>
      <c r="Q817" s="48">
        <v>1327503.03</v>
      </c>
      <c r="R817" s="49">
        <v>0</v>
      </c>
      <c r="S817" s="49">
        <v>14263.99</v>
      </c>
      <c r="T817" s="91">
        <v>0</v>
      </c>
      <c r="U817" s="91">
        <v>14263.992118779777</v>
      </c>
      <c r="V817" s="50">
        <f t="shared" si="48"/>
        <v>28527.982118779779</v>
      </c>
      <c r="W817" s="47">
        <v>40516.34944626486</v>
      </c>
      <c r="X817" s="47">
        <v>2827.8895307897533</v>
      </c>
      <c r="Y817" s="47">
        <v>905.8620379367336</v>
      </c>
      <c r="Z817" s="47">
        <v>40516.349445276384</v>
      </c>
      <c r="AA817" s="47">
        <v>2827.8895307897533</v>
      </c>
      <c r="AB817" s="47">
        <v>905.8620379367336</v>
      </c>
      <c r="AC817" s="50">
        <f t="shared" si="49"/>
        <v>88500.202028994216</v>
      </c>
      <c r="AD817" s="51">
        <f t="shared" si="50"/>
        <v>282761.85558494955</v>
      </c>
      <c r="AE817" s="51">
        <f t="shared" si="51"/>
        <v>1239002.8279710058</v>
      </c>
    </row>
    <row r="818" spans="1:31" x14ac:dyDescent="0.25">
      <c r="A818" s="53">
        <v>827</v>
      </c>
      <c r="B818" s="42">
        <v>1613077000108</v>
      </c>
      <c r="C818" s="54" t="s">
        <v>814</v>
      </c>
      <c r="D818" s="41" t="s">
        <v>894</v>
      </c>
      <c r="E818" s="41" t="str">
        <f>VLOOKUP(A818,'[1]Acordo início'!$A$3:$F$855,6,FALSE)</f>
        <v>S</v>
      </c>
      <c r="F818" s="44">
        <v>-1.4106010494288057E-3</v>
      </c>
      <c r="G818" s="45">
        <v>1810060.55</v>
      </c>
      <c r="H818" s="46">
        <v>0</v>
      </c>
      <c r="I818" s="46">
        <v>0</v>
      </c>
      <c r="J818" s="46">
        <v>0</v>
      </c>
      <c r="K818" s="47">
        <v>0</v>
      </c>
      <c r="L818" s="47">
        <v>0</v>
      </c>
      <c r="M818" s="47">
        <v>0</v>
      </c>
      <c r="N818" s="48">
        <v>-1.4106010494288057E-3</v>
      </c>
      <c r="O818" s="48">
        <v>0</v>
      </c>
      <c r="P818" s="48">
        <v>27518.959999999999</v>
      </c>
      <c r="Q818" s="48">
        <v>1810060.55</v>
      </c>
      <c r="R818" s="49">
        <v>0</v>
      </c>
      <c r="S818" s="49">
        <v>0</v>
      </c>
      <c r="T818" s="91">
        <v>0</v>
      </c>
      <c r="U818" s="91">
        <v>-6.4636874753826607E-5</v>
      </c>
      <c r="V818" s="50">
        <f t="shared" si="48"/>
        <v>-6.4636874753826607E-5</v>
      </c>
      <c r="W818" s="47">
        <v>55244.352772370978</v>
      </c>
      <c r="X818" s="47">
        <v>3855.8490331770477</v>
      </c>
      <c r="Y818" s="47">
        <v>1235.1498264483764</v>
      </c>
      <c r="Z818" s="47">
        <v>55244.352771023179</v>
      </c>
      <c r="AA818" s="47">
        <v>3855.8490331770477</v>
      </c>
      <c r="AB818" s="47">
        <v>1235.1498264483764</v>
      </c>
      <c r="AC818" s="50">
        <f t="shared" si="49"/>
        <v>120670.70326264499</v>
      </c>
      <c r="AD818" s="51">
        <f t="shared" si="50"/>
        <v>-1.3459641746749792E-3</v>
      </c>
      <c r="AE818" s="51">
        <f t="shared" si="51"/>
        <v>1689389.846737355</v>
      </c>
    </row>
    <row r="819" spans="1:31" x14ac:dyDescent="0.25">
      <c r="A819" s="53">
        <v>828</v>
      </c>
      <c r="B819" s="42">
        <v>1613130000162</v>
      </c>
      <c r="C819" s="54" t="s">
        <v>815</v>
      </c>
      <c r="D819" s="41" t="s">
        <v>892</v>
      </c>
      <c r="E819" s="41" t="str">
        <f>VLOOKUP(A819,'[1]Acordo início'!$A$3:$F$855,6,FALSE)</f>
        <v>S</v>
      </c>
      <c r="F819" s="44">
        <v>363262.62120085995</v>
      </c>
      <c r="G819" s="45">
        <v>1286212.56</v>
      </c>
      <c r="H819" s="46">
        <v>0</v>
      </c>
      <c r="I819" s="46">
        <v>0</v>
      </c>
      <c r="J819" s="46">
        <v>0</v>
      </c>
      <c r="K819" s="47">
        <v>0</v>
      </c>
      <c r="L819" s="47">
        <v>0</v>
      </c>
      <c r="M819" s="47">
        <v>0</v>
      </c>
      <c r="N819" s="48">
        <v>363262.62120085995</v>
      </c>
      <c r="O819" s="48">
        <v>157959.70000000001</v>
      </c>
      <c r="P819" s="48">
        <v>87056.260000000009</v>
      </c>
      <c r="Q819" s="48">
        <v>1286212.56</v>
      </c>
      <c r="R819" s="49">
        <v>0</v>
      </c>
      <c r="S819" s="49">
        <v>16645.5</v>
      </c>
      <c r="T819" s="91">
        <v>0</v>
      </c>
      <c r="U819" s="91">
        <v>16645.500553692738</v>
      </c>
      <c r="V819" s="50">
        <f t="shared" si="48"/>
        <v>33291.000553692735</v>
      </c>
      <c r="W819" s="47">
        <v>39256.134465601339</v>
      </c>
      <c r="X819" s="47">
        <v>2739.9312423686993</v>
      </c>
      <c r="Y819" s="47">
        <v>877.6862292514943</v>
      </c>
      <c r="Z819" s="47">
        <v>39256.134464643612</v>
      </c>
      <c r="AA819" s="47">
        <v>2739.9312423686993</v>
      </c>
      <c r="AB819" s="47">
        <v>877.6862292514943</v>
      </c>
      <c r="AC819" s="50">
        <f t="shared" si="49"/>
        <v>85747.50387348533</v>
      </c>
      <c r="AD819" s="51">
        <f t="shared" si="50"/>
        <v>329971.6206471672</v>
      </c>
      <c r="AE819" s="51">
        <f t="shared" si="51"/>
        <v>1200465.0561265147</v>
      </c>
    </row>
    <row r="820" spans="1:31" x14ac:dyDescent="0.25">
      <c r="A820" s="53">
        <v>829</v>
      </c>
      <c r="B820" s="42">
        <v>1613204000160</v>
      </c>
      <c r="C820" s="54" t="s">
        <v>1228</v>
      </c>
      <c r="D820" s="41" t="s">
        <v>894</v>
      </c>
      <c r="E820" s="41" t="str">
        <f>VLOOKUP(A820,'[1]Acordo início'!$A$3:$F$855,6,FALSE)</f>
        <v>S</v>
      </c>
      <c r="F820" s="44">
        <v>210259.88605911308</v>
      </c>
      <c r="G820" s="45">
        <v>796422.08</v>
      </c>
      <c r="H820" s="46">
        <v>0</v>
      </c>
      <c r="I820" s="46">
        <v>0</v>
      </c>
      <c r="J820" s="46">
        <v>0</v>
      </c>
      <c r="K820" s="47">
        <v>0</v>
      </c>
      <c r="L820" s="47">
        <v>0</v>
      </c>
      <c r="M820" s="47">
        <v>0</v>
      </c>
      <c r="N820" s="48">
        <v>210259.88605911308</v>
      </c>
      <c r="O820" s="48">
        <v>87683.989999999991</v>
      </c>
      <c r="P820" s="48">
        <v>19241.510000000002</v>
      </c>
      <c r="Q820" s="48">
        <v>796422.08</v>
      </c>
      <c r="R820" s="49">
        <v>0</v>
      </c>
      <c r="S820" s="49">
        <v>9634.58</v>
      </c>
      <c r="T820" s="91">
        <v>0</v>
      </c>
      <c r="U820" s="91">
        <v>9634.5752234198044</v>
      </c>
      <c r="V820" s="50">
        <f t="shared" si="48"/>
        <v>19269.155223419802</v>
      </c>
      <c r="W820" s="47">
        <v>24307.376126870044</v>
      </c>
      <c r="X820" s="47">
        <v>1696.5638664290245</v>
      </c>
      <c r="Y820" s="47">
        <v>543.46281380518383</v>
      </c>
      <c r="Z820" s="47">
        <v>24307.376126277017</v>
      </c>
      <c r="AA820" s="47">
        <v>1696.5638664290245</v>
      </c>
      <c r="AB820" s="47">
        <v>543.46281380518383</v>
      </c>
      <c r="AC820" s="50">
        <f t="shared" si="49"/>
        <v>53094.805613615477</v>
      </c>
      <c r="AD820" s="51">
        <f t="shared" si="50"/>
        <v>190990.73083569328</v>
      </c>
      <c r="AE820" s="51">
        <f t="shared" si="51"/>
        <v>743327.27438638452</v>
      </c>
    </row>
    <row r="821" spans="1:31" x14ac:dyDescent="0.25">
      <c r="A821" s="53">
        <v>830</v>
      </c>
      <c r="B821" s="42">
        <v>1612481000159</v>
      </c>
      <c r="C821" s="54" t="s">
        <v>1229</v>
      </c>
      <c r="D821" s="41" t="s">
        <v>894</v>
      </c>
      <c r="E821" s="41" t="str">
        <f>VLOOKUP(A821,'[1]Acordo início'!$A$3:$F$855,6,FALSE)</f>
        <v>S</v>
      </c>
      <c r="F821" s="44">
        <v>310729.35261861351</v>
      </c>
      <c r="G821" s="45">
        <v>982827.22</v>
      </c>
      <c r="H821" s="46">
        <v>0</v>
      </c>
      <c r="I821" s="46">
        <v>0</v>
      </c>
      <c r="J821" s="46">
        <v>0</v>
      </c>
      <c r="K821" s="47">
        <v>0</v>
      </c>
      <c r="L821" s="47">
        <v>0</v>
      </c>
      <c r="M821" s="47">
        <v>0</v>
      </c>
      <c r="N821" s="48">
        <v>310729.35261861351</v>
      </c>
      <c r="O821" s="48">
        <v>125709.72</v>
      </c>
      <c r="P821" s="48">
        <v>11977.919999999998</v>
      </c>
      <c r="Q821" s="48">
        <v>982827.22</v>
      </c>
      <c r="R821" s="49">
        <v>0</v>
      </c>
      <c r="S821" s="49">
        <v>14238.31</v>
      </c>
      <c r="T821" s="91">
        <v>0</v>
      </c>
      <c r="U821" s="91">
        <v>14238.309446657358</v>
      </c>
      <c r="V821" s="50">
        <f t="shared" si="48"/>
        <v>28476.619446657358</v>
      </c>
      <c r="W821" s="47">
        <v>29996.595397108042</v>
      </c>
      <c r="X821" s="47">
        <v>2093.6500756397245</v>
      </c>
      <c r="Y821" s="47">
        <v>670.66202678565719</v>
      </c>
      <c r="Z821" s="47">
        <v>29996.595396376215</v>
      </c>
      <c r="AA821" s="47">
        <v>2093.6500756397245</v>
      </c>
      <c r="AB821" s="47">
        <v>670.66202678565719</v>
      </c>
      <c r="AC821" s="50">
        <f t="shared" si="49"/>
        <v>65521.814998335016</v>
      </c>
      <c r="AD821" s="51">
        <f t="shared" si="50"/>
        <v>282252.73317195615</v>
      </c>
      <c r="AE821" s="51">
        <f t="shared" si="51"/>
        <v>917305.405001665</v>
      </c>
    </row>
    <row r="822" spans="1:31" x14ac:dyDescent="0.25">
      <c r="A822" s="53">
        <v>831</v>
      </c>
      <c r="B822" s="42">
        <v>1612500000147</v>
      </c>
      <c r="C822" s="54" t="s">
        <v>818</v>
      </c>
      <c r="D822" s="41" t="s">
        <v>894</v>
      </c>
      <c r="E822" s="41" t="str">
        <f>VLOOKUP(A822,'[1]Acordo início'!$A$3:$F$855,6,FALSE)</f>
        <v>S</v>
      </c>
      <c r="F822" s="44">
        <v>200133.88201297107</v>
      </c>
      <c r="G822" s="45">
        <v>696584.56</v>
      </c>
      <c r="H822" s="46">
        <v>0</v>
      </c>
      <c r="I822" s="46">
        <v>0</v>
      </c>
      <c r="J822" s="46">
        <v>0</v>
      </c>
      <c r="K822" s="47">
        <v>0</v>
      </c>
      <c r="L822" s="47">
        <v>0</v>
      </c>
      <c r="M822" s="47">
        <v>0</v>
      </c>
      <c r="N822" s="48">
        <v>200133.88201297107</v>
      </c>
      <c r="O822" s="48">
        <v>100665.81</v>
      </c>
      <c r="P822" s="48">
        <v>11903.939999999999</v>
      </c>
      <c r="Q822" s="48">
        <v>696584.56</v>
      </c>
      <c r="R822" s="49">
        <v>0</v>
      </c>
      <c r="S822" s="49">
        <v>9170.58</v>
      </c>
      <c r="T822" s="91">
        <v>0</v>
      </c>
      <c r="U822" s="91">
        <v>9170.5792157943633</v>
      </c>
      <c r="V822" s="50">
        <f t="shared" si="48"/>
        <v>18341.159215794363</v>
      </c>
      <c r="W822" s="47">
        <v>21260.262960646021</v>
      </c>
      <c r="X822" s="47">
        <v>1483.8867733625636</v>
      </c>
      <c r="Y822" s="47">
        <v>475.33564587658338</v>
      </c>
      <c r="Z822" s="47">
        <v>21260.262960127333</v>
      </c>
      <c r="AA822" s="47">
        <v>1483.8867733625636</v>
      </c>
      <c r="AB822" s="47">
        <v>475.33564587658338</v>
      </c>
      <c r="AC822" s="50">
        <f t="shared" si="49"/>
        <v>46438.970759251657</v>
      </c>
      <c r="AD822" s="51">
        <f t="shared" si="50"/>
        <v>181792.72279717671</v>
      </c>
      <c r="AE822" s="51">
        <f t="shared" si="51"/>
        <v>650145.58924074844</v>
      </c>
    </row>
    <row r="823" spans="1:31" x14ac:dyDescent="0.25">
      <c r="A823" s="53">
        <v>832</v>
      </c>
      <c r="B823" s="42">
        <v>1613377000189</v>
      </c>
      <c r="C823" s="54" t="s">
        <v>819</v>
      </c>
      <c r="D823" s="41" t="s">
        <v>892</v>
      </c>
      <c r="E823" s="41" t="str">
        <f>VLOOKUP(A823,'[1]Acordo início'!$A$3:$F$855,6,FALSE)</f>
        <v>S</v>
      </c>
      <c r="F823" s="44">
        <v>418576.29396975884</v>
      </c>
      <c r="G823" s="45">
        <v>2869260.92</v>
      </c>
      <c r="H823" s="46">
        <v>0</v>
      </c>
      <c r="I823" s="46">
        <v>0</v>
      </c>
      <c r="J823" s="46">
        <v>0</v>
      </c>
      <c r="K823" s="47">
        <v>0</v>
      </c>
      <c r="L823" s="47">
        <v>0</v>
      </c>
      <c r="M823" s="47">
        <v>0</v>
      </c>
      <c r="N823" s="48">
        <v>418576.29396975884</v>
      </c>
      <c r="O823" s="48">
        <v>175996.47999999998</v>
      </c>
      <c r="P823" s="48">
        <v>31361.1</v>
      </c>
      <c r="Q823" s="48">
        <v>2869260.92</v>
      </c>
      <c r="R823" s="49">
        <v>0</v>
      </c>
      <c r="S823" s="49">
        <v>19180.099999999999</v>
      </c>
      <c r="T823" s="91">
        <v>0</v>
      </c>
      <c r="U823" s="91">
        <v>19180.095959236507</v>
      </c>
      <c r="V823" s="50">
        <f t="shared" si="48"/>
        <v>38360.195959236502</v>
      </c>
      <c r="W823" s="47">
        <v>87571.911672801027</v>
      </c>
      <c r="X823" s="47">
        <v>6112.1916360998539</v>
      </c>
      <c r="Y823" s="47">
        <v>1957.9273912411252</v>
      </c>
      <c r="Z823" s="47">
        <v>87571.911670664544</v>
      </c>
      <c r="AA823" s="47">
        <v>6112.1916360998539</v>
      </c>
      <c r="AB823" s="47">
        <v>1957.9273912411252</v>
      </c>
      <c r="AC823" s="50">
        <f t="shared" si="49"/>
        <v>191284.06139814755</v>
      </c>
      <c r="AD823" s="51">
        <f t="shared" si="50"/>
        <v>380216.09801052231</v>
      </c>
      <c r="AE823" s="51">
        <f t="shared" si="51"/>
        <v>2677976.8586018523</v>
      </c>
    </row>
    <row r="824" spans="1:31" x14ac:dyDescent="0.25">
      <c r="A824" s="53">
        <v>833</v>
      </c>
      <c r="B824" s="42">
        <v>1614977000161</v>
      </c>
      <c r="C824" s="54" t="s">
        <v>820</v>
      </c>
      <c r="D824" s="41" t="s">
        <v>894</v>
      </c>
      <c r="E824" s="41" t="str">
        <f>VLOOKUP(A824,'[1]Acordo início'!$A$3:$F$855,6,FALSE)</f>
        <v>S</v>
      </c>
      <c r="F824" s="44">
        <v>314729.79484226787</v>
      </c>
      <c r="G824" s="45">
        <v>1007202.84</v>
      </c>
      <c r="H824" s="46">
        <v>0</v>
      </c>
      <c r="I824" s="46">
        <v>0</v>
      </c>
      <c r="J824" s="46">
        <v>0</v>
      </c>
      <c r="K824" s="47">
        <v>0</v>
      </c>
      <c r="L824" s="47">
        <v>0</v>
      </c>
      <c r="M824" s="47">
        <v>0</v>
      </c>
      <c r="N824" s="48">
        <v>314729.79484226787</v>
      </c>
      <c r="O824" s="48">
        <v>132679.45000000001</v>
      </c>
      <c r="P824" s="48">
        <v>60084.959999999999</v>
      </c>
      <c r="Q824" s="48">
        <v>1007202.84</v>
      </c>
      <c r="R824" s="49">
        <v>0</v>
      </c>
      <c r="S824" s="49">
        <v>14421.62</v>
      </c>
      <c r="T824" s="91">
        <v>0</v>
      </c>
      <c r="U824" s="91">
        <v>14421.618599216808</v>
      </c>
      <c r="V824" s="50">
        <f t="shared" si="48"/>
        <v>28843.238599216809</v>
      </c>
      <c r="W824" s="47">
        <v>30740.556891471701</v>
      </c>
      <c r="X824" s="47">
        <v>2145.575803154044</v>
      </c>
      <c r="Y824" s="47">
        <v>687.29547191685106</v>
      </c>
      <c r="Z824" s="47">
        <v>30740.556890721724</v>
      </c>
      <c r="AA824" s="47">
        <v>2145.575803154044</v>
      </c>
      <c r="AB824" s="47">
        <v>687.29547191685106</v>
      </c>
      <c r="AC824" s="50">
        <f t="shared" si="49"/>
        <v>67146.856332335214</v>
      </c>
      <c r="AD824" s="51">
        <f t="shared" si="50"/>
        <v>285886.55624305108</v>
      </c>
      <c r="AE824" s="51">
        <f t="shared" si="51"/>
        <v>940055.9836676647</v>
      </c>
    </row>
    <row r="825" spans="1:31" x14ac:dyDescent="0.25">
      <c r="A825" s="53">
        <v>834</v>
      </c>
      <c r="B825" s="42">
        <v>1616837000122</v>
      </c>
      <c r="C825" s="54" t="s">
        <v>1230</v>
      </c>
      <c r="D825" s="41" t="s">
        <v>894</v>
      </c>
      <c r="E825" s="41" t="str">
        <f>VLOOKUP(A825,'[1]Acordo início'!$A$3:$F$855,6,FALSE)</f>
        <v>S</v>
      </c>
      <c r="F825" s="44">
        <v>294427.01458849659</v>
      </c>
      <c r="G825" s="45">
        <v>939600.37</v>
      </c>
      <c r="H825" s="46">
        <v>0</v>
      </c>
      <c r="I825" s="46">
        <v>0</v>
      </c>
      <c r="J825" s="46">
        <v>0</v>
      </c>
      <c r="K825" s="47">
        <v>0</v>
      </c>
      <c r="L825" s="47">
        <v>0</v>
      </c>
      <c r="M825" s="47">
        <v>0</v>
      </c>
      <c r="N825" s="48">
        <v>294427.01458849659</v>
      </c>
      <c r="O825" s="48">
        <v>132617.31999999998</v>
      </c>
      <c r="P825" s="48">
        <v>70772.020000000019</v>
      </c>
      <c r="Q825" s="48">
        <v>939600.37</v>
      </c>
      <c r="R825" s="49">
        <v>0</v>
      </c>
      <c r="S825" s="49">
        <v>13491.3</v>
      </c>
      <c r="T825" s="91">
        <v>0</v>
      </c>
      <c r="U825" s="91">
        <v>13491.300090699557</v>
      </c>
      <c r="V825" s="50">
        <f t="shared" si="48"/>
        <v>26982.600090699554</v>
      </c>
      <c r="W825" s="47">
        <v>28677.280631533908</v>
      </c>
      <c r="X825" s="47">
        <v>2001.5668434538748</v>
      </c>
      <c r="Y825" s="47">
        <v>641.16486876040017</v>
      </c>
      <c r="Z825" s="47">
        <v>28677.280630834266</v>
      </c>
      <c r="AA825" s="47">
        <v>2001.5668434538748</v>
      </c>
      <c r="AB825" s="47">
        <v>641.16486876040017</v>
      </c>
      <c r="AC825" s="50">
        <f t="shared" si="49"/>
        <v>62640.024686796729</v>
      </c>
      <c r="AD825" s="51">
        <f t="shared" si="50"/>
        <v>267444.41449779703</v>
      </c>
      <c r="AE825" s="51">
        <f t="shared" si="51"/>
        <v>876960.34531320329</v>
      </c>
    </row>
    <row r="826" spans="1:31" x14ac:dyDescent="0.25">
      <c r="A826" s="53">
        <v>835</v>
      </c>
      <c r="B826" s="42">
        <v>1611138000190</v>
      </c>
      <c r="C826" s="54" t="s">
        <v>1231</v>
      </c>
      <c r="D826" s="41" t="s">
        <v>892</v>
      </c>
      <c r="E826" s="41" t="str">
        <f>VLOOKUP(A826,'[1]Acordo início'!$A$3:$F$855,6,FALSE)</f>
        <v>S</v>
      </c>
      <c r="F826" s="44">
        <v>233048.13180691368</v>
      </c>
      <c r="G826" s="45">
        <v>704443.99</v>
      </c>
      <c r="H826" s="46">
        <v>0</v>
      </c>
      <c r="I826" s="46">
        <v>0</v>
      </c>
      <c r="J826" s="46">
        <v>0</v>
      </c>
      <c r="K826" s="47">
        <v>0</v>
      </c>
      <c r="L826" s="47">
        <v>0</v>
      </c>
      <c r="M826" s="47">
        <v>0</v>
      </c>
      <c r="N826" s="48">
        <v>233048.13180691368</v>
      </c>
      <c r="O826" s="48">
        <v>103621.36000000002</v>
      </c>
      <c r="P826" s="48">
        <v>33482.47</v>
      </c>
      <c r="Q826" s="48">
        <v>704443.99</v>
      </c>
      <c r="R826" s="49">
        <v>0</v>
      </c>
      <c r="S826" s="49">
        <v>10678.78</v>
      </c>
      <c r="T826" s="91">
        <v>0</v>
      </c>
      <c r="U826" s="91">
        <v>10678.783284130133</v>
      </c>
      <c r="V826" s="50">
        <f t="shared" si="48"/>
        <v>21357.563284130134</v>
      </c>
      <c r="W826" s="47">
        <v>21500.138522861384</v>
      </c>
      <c r="X826" s="47">
        <v>1500.6291897044107</v>
      </c>
      <c r="Y826" s="47">
        <v>480.69876887777616</v>
      </c>
      <c r="Z826" s="47">
        <v>21500.138522336845</v>
      </c>
      <c r="AA826" s="47">
        <v>1500.6291897044107</v>
      </c>
      <c r="AB826" s="47">
        <v>480.69876887777616</v>
      </c>
      <c r="AC826" s="50">
        <f t="shared" si="49"/>
        <v>46962.932962362604</v>
      </c>
      <c r="AD826" s="51">
        <f t="shared" si="50"/>
        <v>211690.56852278355</v>
      </c>
      <c r="AE826" s="51">
        <f t="shared" si="51"/>
        <v>657481.05703763734</v>
      </c>
    </row>
    <row r="827" spans="1:31" x14ac:dyDescent="0.25">
      <c r="A827" s="53">
        <v>836</v>
      </c>
      <c r="B827" s="42">
        <v>1615371000140</v>
      </c>
      <c r="C827" s="54" t="s">
        <v>1232</v>
      </c>
      <c r="D827" s="41" t="s">
        <v>892</v>
      </c>
      <c r="E827" s="41" t="str">
        <f>VLOOKUP(A827,'[1]Acordo início'!$A$3:$F$855,6,FALSE)</f>
        <v>S</v>
      </c>
      <c r="F827" s="44">
        <v>318887.15246213827</v>
      </c>
      <c r="G827" s="45">
        <v>465187.04</v>
      </c>
      <c r="H827" s="46">
        <v>0</v>
      </c>
      <c r="I827" s="46">
        <v>0</v>
      </c>
      <c r="J827" s="46">
        <v>0</v>
      </c>
      <c r="K827" s="47">
        <v>0</v>
      </c>
      <c r="L827" s="47">
        <v>0</v>
      </c>
      <c r="M827" s="47">
        <v>0</v>
      </c>
      <c r="N827" s="48">
        <v>318887.15246213827</v>
      </c>
      <c r="O827" s="48">
        <v>128368.66</v>
      </c>
      <c r="P827" s="48">
        <v>96454.939999999988</v>
      </c>
      <c r="Q827" s="48">
        <v>465187.04</v>
      </c>
      <c r="R827" s="49">
        <v>0</v>
      </c>
      <c r="S827" s="49">
        <v>14612.12</v>
      </c>
      <c r="T827" s="91">
        <v>0</v>
      </c>
      <c r="U827" s="91">
        <v>14612.117963931758</v>
      </c>
      <c r="V827" s="50">
        <f t="shared" si="48"/>
        <v>29224.237963931759</v>
      </c>
      <c r="W827" s="47">
        <v>14197.843848929027</v>
      </c>
      <c r="X827" s="47">
        <v>990.95635537015175</v>
      </c>
      <c r="Y827" s="47">
        <v>317.43451567263617</v>
      </c>
      <c r="Z827" s="47">
        <v>14197.843848582643</v>
      </c>
      <c r="AA827" s="47">
        <v>990.95635537015175</v>
      </c>
      <c r="AB827" s="47">
        <v>317.43451567263617</v>
      </c>
      <c r="AC827" s="50">
        <f t="shared" si="49"/>
        <v>31012.469439597247</v>
      </c>
      <c r="AD827" s="51">
        <f t="shared" si="50"/>
        <v>289662.91449820652</v>
      </c>
      <c r="AE827" s="51">
        <f t="shared" si="51"/>
        <v>434174.5705604027</v>
      </c>
    </row>
    <row r="828" spans="1:31" x14ac:dyDescent="0.25">
      <c r="A828" s="53">
        <v>837</v>
      </c>
      <c r="B828" s="42">
        <v>1612497000161</v>
      </c>
      <c r="C828" s="54" t="s">
        <v>1233</v>
      </c>
      <c r="D828" s="41" t="s">
        <v>892</v>
      </c>
      <c r="E828" s="41" t="str">
        <f>VLOOKUP(A828,'[1]Acordo início'!$A$3:$F$855,6,FALSE)</f>
        <v>S</v>
      </c>
      <c r="F828" s="44">
        <v>243127.88196946803</v>
      </c>
      <c r="G828" s="45">
        <v>651421.31999999995</v>
      </c>
      <c r="H828" s="46">
        <v>0</v>
      </c>
      <c r="I828" s="46">
        <v>0</v>
      </c>
      <c r="J828" s="46">
        <v>0</v>
      </c>
      <c r="K828" s="47">
        <v>0</v>
      </c>
      <c r="L828" s="47">
        <v>0</v>
      </c>
      <c r="M828" s="47">
        <v>0</v>
      </c>
      <c r="N828" s="48">
        <v>243127.88196946803</v>
      </c>
      <c r="O828" s="48">
        <v>97888.1</v>
      </c>
      <c r="P828" s="48">
        <v>15642.5</v>
      </c>
      <c r="Q828" s="48">
        <v>651421.31999999995</v>
      </c>
      <c r="R828" s="49">
        <v>0</v>
      </c>
      <c r="S828" s="49">
        <v>11140.66</v>
      </c>
      <c r="T828" s="91">
        <v>0</v>
      </c>
      <c r="U828" s="91">
        <v>11140.65983602318</v>
      </c>
      <c r="V828" s="50">
        <f t="shared" si="48"/>
        <v>22281.31983602318</v>
      </c>
      <c r="W828" s="47">
        <v>19881.848410161267</v>
      </c>
      <c r="X828" s="47">
        <v>1387.6785974119177</v>
      </c>
      <c r="Y828" s="47">
        <v>444.51713851130842</v>
      </c>
      <c r="Z828" s="47">
        <v>19881.848409676211</v>
      </c>
      <c r="AA828" s="47">
        <v>1387.6785974119177</v>
      </c>
      <c r="AB828" s="47">
        <v>444.51713851130842</v>
      </c>
      <c r="AC828" s="50">
        <f t="shared" si="49"/>
        <v>43428.088291683933</v>
      </c>
      <c r="AD828" s="51">
        <f t="shared" si="50"/>
        <v>220846.56213344485</v>
      </c>
      <c r="AE828" s="51">
        <f t="shared" si="51"/>
        <v>607993.23170831602</v>
      </c>
    </row>
    <row r="829" spans="1:31" x14ac:dyDescent="0.25">
      <c r="A829" s="53">
        <v>838</v>
      </c>
      <c r="B829" s="42">
        <v>1613395000160</v>
      </c>
      <c r="C829" s="54" t="s">
        <v>1234</v>
      </c>
      <c r="D829" s="41" t="s">
        <v>892</v>
      </c>
      <c r="E829" s="41" t="str">
        <f>VLOOKUP(A829,'[1]Acordo início'!$A$3:$F$855,6,FALSE)</f>
        <v>S</v>
      </c>
      <c r="F829" s="44">
        <v>275531.76037950703</v>
      </c>
      <c r="G829" s="45">
        <v>560069.71</v>
      </c>
      <c r="H829" s="46">
        <v>0</v>
      </c>
      <c r="I829" s="46">
        <v>0</v>
      </c>
      <c r="J829" s="46">
        <v>0</v>
      </c>
      <c r="K829" s="47">
        <v>0</v>
      </c>
      <c r="L829" s="47">
        <v>0</v>
      </c>
      <c r="M829" s="47">
        <v>0</v>
      </c>
      <c r="N829" s="48">
        <v>275531.76037950703</v>
      </c>
      <c r="O829" s="48">
        <v>117465.37000000001</v>
      </c>
      <c r="P829" s="48">
        <v>31269.41</v>
      </c>
      <c r="Q829" s="48">
        <v>560069.71</v>
      </c>
      <c r="R829" s="49">
        <v>0</v>
      </c>
      <c r="S829" s="49">
        <v>12625.48</v>
      </c>
      <c r="T829" s="91">
        <v>0</v>
      </c>
      <c r="U829" s="91">
        <v>12625.477553389857</v>
      </c>
      <c r="V829" s="50">
        <f t="shared" si="48"/>
        <v>25250.957553389857</v>
      </c>
      <c r="W829" s="47">
        <v>17093.731205450003</v>
      </c>
      <c r="X829" s="47">
        <v>1193.0784529868965</v>
      </c>
      <c r="Y829" s="47">
        <v>382.18058629018896</v>
      </c>
      <c r="Z829" s="47">
        <v>17093.731205032967</v>
      </c>
      <c r="AA829" s="47">
        <v>1193.0784529868965</v>
      </c>
      <c r="AB829" s="47">
        <v>382.18058629018896</v>
      </c>
      <c r="AC829" s="50">
        <f t="shared" si="49"/>
        <v>37337.980489037145</v>
      </c>
      <c r="AD829" s="51">
        <f t="shared" si="50"/>
        <v>250280.80282611717</v>
      </c>
      <c r="AE829" s="51">
        <f t="shared" si="51"/>
        <v>522731.72951096285</v>
      </c>
    </row>
    <row r="830" spans="1:31" x14ac:dyDescent="0.25">
      <c r="A830" s="53">
        <v>839</v>
      </c>
      <c r="B830" s="42">
        <v>1612484000192</v>
      </c>
      <c r="C830" s="54" t="s">
        <v>1235</v>
      </c>
      <c r="D830" s="41" t="s">
        <v>892</v>
      </c>
      <c r="E830" s="41" t="str">
        <f>VLOOKUP(A830,'[1]Acordo início'!$A$3:$F$855,6,FALSE)</f>
        <v>S</v>
      </c>
      <c r="F830" s="44">
        <v>317921.10607913829</v>
      </c>
      <c r="G830" s="45">
        <v>1455190.27</v>
      </c>
      <c r="H830" s="46">
        <v>0</v>
      </c>
      <c r="I830" s="46">
        <v>0</v>
      </c>
      <c r="J830" s="46">
        <v>0</v>
      </c>
      <c r="K830" s="47">
        <v>0</v>
      </c>
      <c r="L830" s="47">
        <v>0</v>
      </c>
      <c r="M830" s="47">
        <v>0</v>
      </c>
      <c r="N830" s="48">
        <v>317921.10607913829</v>
      </c>
      <c r="O830" s="48">
        <v>137992.75</v>
      </c>
      <c r="P830" s="48">
        <v>26842.229999999996</v>
      </c>
      <c r="Q830" s="48">
        <v>1455190.27</v>
      </c>
      <c r="R830" s="49">
        <v>0</v>
      </c>
      <c r="S830" s="49">
        <v>14567.85</v>
      </c>
      <c r="T830" s="91">
        <v>0</v>
      </c>
      <c r="U830" s="91">
        <v>14567.851571892959</v>
      </c>
      <c r="V830" s="50">
        <f t="shared" si="48"/>
        <v>29135.701571892962</v>
      </c>
      <c r="W830" s="47">
        <v>44413.4559722294</v>
      </c>
      <c r="X830" s="47">
        <v>3099.8929786759873</v>
      </c>
      <c r="Y830" s="47">
        <v>992.9933048922818</v>
      </c>
      <c r="Z830" s="47">
        <v>44413.455971145842</v>
      </c>
      <c r="AA830" s="47">
        <v>3099.8929786759873</v>
      </c>
      <c r="AB830" s="47">
        <v>992.9933048922818</v>
      </c>
      <c r="AC830" s="50">
        <f t="shared" si="49"/>
        <v>97012.684510511783</v>
      </c>
      <c r="AD830" s="51">
        <f t="shared" si="50"/>
        <v>288785.40450724534</v>
      </c>
      <c r="AE830" s="51">
        <f t="shared" si="51"/>
        <v>1358177.5854894882</v>
      </c>
    </row>
    <row r="831" spans="1:31" x14ac:dyDescent="0.25">
      <c r="A831" s="53">
        <v>840</v>
      </c>
      <c r="B831" s="42">
        <v>1613129000138</v>
      </c>
      <c r="C831" s="54" t="s">
        <v>1236</v>
      </c>
      <c r="D831" s="41" t="s">
        <v>892</v>
      </c>
      <c r="E831" s="41" t="str">
        <f>VLOOKUP(A831,'[1]Acordo início'!$A$3:$F$855,6,FALSE)</f>
        <v>S</v>
      </c>
      <c r="F831" s="44">
        <v>315450.8594167814</v>
      </c>
      <c r="G831" s="45">
        <v>1287237.7</v>
      </c>
      <c r="H831" s="46">
        <v>0</v>
      </c>
      <c r="I831" s="46">
        <v>0</v>
      </c>
      <c r="J831" s="46">
        <v>0</v>
      </c>
      <c r="K831" s="47">
        <v>0</v>
      </c>
      <c r="L831" s="47">
        <v>0</v>
      </c>
      <c r="M831" s="47">
        <v>0</v>
      </c>
      <c r="N831" s="48">
        <v>315450.8594167814</v>
      </c>
      <c r="O831" s="48">
        <v>128182.98000000001</v>
      </c>
      <c r="P831" s="48">
        <v>79018.790000000008</v>
      </c>
      <c r="Q831" s="48">
        <v>1287237.7</v>
      </c>
      <c r="R831" s="49">
        <v>0</v>
      </c>
      <c r="S831" s="49">
        <v>14454.66</v>
      </c>
      <c r="T831" s="91">
        <v>0</v>
      </c>
      <c r="U831" s="91">
        <v>14454.65938038674</v>
      </c>
      <c r="V831" s="50">
        <f t="shared" si="48"/>
        <v>28909.31938038674</v>
      </c>
      <c r="W831" s="47">
        <v>39287.4225693431</v>
      </c>
      <c r="X831" s="47">
        <v>2742.1150348924293</v>
      </c>
      <c r="Y831" s="47">
        <v>878.38576674206399</v>
      </c>
      <c r="Z831" s="47">
        <v>39287.422568384602</v>
      </c>
      <c r="AA831" s="47">
        <v>2742.1150348924293</v>
      </c>
      <c r="AB831" s="47">
        <v>878.38576674206399</v>
      </c>
      <c r="AC831" s="50">
        <f t="shared" si="49"/>
        <v>85815.846740996683</v>
      </c>
      <c r="AD831" s="51">
        <f t="shared" si="50"/>
        <v>286541.54003639467</v>
      </c>
      <c r="AE831" s="51">
        <f t="shared" si="51"/>
        <v>1201421.8532590033</v>
      </c>
    </row>
    <row r="832" spans="1:31" x14ac:dyDescent="0.25">
      <c r="A832" s="53">
        <v>841</v>
      </c>
      <c r="B832" s="42">
        <v>1613121000171</v>
      </c>
      <c r="C832" s="54" t="s">
        <v>1237</v>
      </c>
      <c r="D832" s="41" t="s">
        <v>892</v>
      </c>
      <c r="E832" s="41" t="str">
        <f>VLOOKUP(A832,'[1]Acordo início'!$A$3:$F$855,6,FALSE)</f>
        <v>S</v>
      </c>
      <c r="F832" s="44">
        <v>197649.32772220322</v>
      </c>
      <c r="G832" s="45">
        <v>598683.42000000004</v>
      </c>
      <c r="H832" s="46">
        <v>0</v>
      </c>
      <c r="I832" s="46">
        <v>0</v>
      </c>
      <c r="J832" s="46">
        <v>0</v>
      </c>
      <c r="K832" s="47">
        <v>0</v>
      </c>
      <c r="L832" s="47">
        <v>0</v>
      </c>
      <c r="M832" s="47">
        <v>0</v>
      </c>
      <c r="N832" s="48">
        <v>197649.32772220322</v>
      </c>
      <c r="O832" s="48">
        <v>84432.06</v>
      </c>
      <c r="P832" s="48">
        <v>22127.659999999996</v>
      </c>
      <c r="Q832" s="48">
        <v>598683.42000000004</v>
      </c>
      <c r="R832" s="49">
        <v>0</v>
      </c>
      <c r="S832" s="49">
        <v>9056.73</v>
      </c>
      <c r="T832" s="91">
        <v>0</v>
      </c>
      <c r="U832" s="91">
        <v>9056.7314169596248</v>
      </c>
      <c r="V832" s="50">
        <f t="shared" si="48"/>
        <v>18113.461416959624</v>
      </c>
      <c r="W832" s="47">
        <v>18272.249579332612</v>
      </c>
      <c r="X832" s="47">
        <v>1275.334624060898</v>
      </c>
      <c r="Y832" s="47">
        <v>408.5298272880006</v>
      </c>
      <c r="Z832" s="47">
        <v>18272.249578886825</v>
      </c>
      <c r="AA832" s="47">
        <v>1275.334624060898</v>
      </c>
      <c r="AB832" s="47">
        <v>408.5298272880006</v>
      </c>
      <c r="AC832" s="50">
        <f t="shared" si="49"/>
        <v>39912.22806091723</v>
      </c>
      <c r="AD832" s="51">
        <f t="shared" si="50"/>
        <v>179535.8663052436</v>
      </c>
      <c r="AE832" s="51">
        <f t="shared" si="51"/>
        <v>558771.19193908281</v>
      </c>
    </row>
    <row r="833" spans="1:31" x14ac:dyDescent="0.25">
      <c r="A833" s="53">
        <v>842</v>
      </c>
      <c r="B833" s="42">
        <v>1613075000100</v>
      </c>
      <c r="C833" s="54" t="s">
        <v>1238</v>
      </c>
      <c r="D833" s="41" t="s">
        <v>894</v>
      </c>
      <c r="E833" s="41" t="str">
        <f>VLOOKUP(A833,'[1]Acordo início'!$A$3:$F$855,6,FALSE)</f>
        <v>S</v>
      </c>
      <c r="F833" s="44">
        <v>189303.15088175001</v>
      </c>
      <c r="G833" s="45">
        <v>381011.43</v>
      </c>
      <c r="H833" s="46">
        <v>0</v>
      </c>
      <c r="I833" s="46">
        <v>0</v>
      </c>
      <c r="J833" s="46">
        <v>0</v>
      </c>
      <c r="K833" s="47">
        <v>0</v>
      </c>
      <c r="L833" s="47">
        <v>0</v>
      </c>
      <c r="M833" s="47">
        <v>0</v>
      </c>
      <c r="N833" s="48">
        <v>189303.15088175001</v>
      </c>
      <c r="O833" s="48">
        <v>82822.609999999986</v>
      </c>
      <c r="P833" s="48">
        <v>11724.06</v>
      </c>
      <c r="Q833" s="48">
        <v>381011.43</v>
      </c>
      <c r="R833" s="49">
        <v>0</v>
      </c>
      <c r="S833" s="49">
        <v>8674.2900000000009</v>
      </c>
      <c r="T833" s="91">
        <v>0</v>
      </c>
      <c r="U833" s="91">
        <v>8674.2910470704137</v>
      </c>
      <c r="V833" s="50">
        <f t="shared" si="48"/>
        <v>17348.581047070416</v>
      </c>
      <c r="W833" s="47">
        <v>11628.743370410089</v>
      </c>
      <c r="X833" s="47">
        <v>811.64275861124111</v>
      </c>
      <c r="Y833" s="47">
        <v>259.99472588550498</v>
      </c>
      <c r="Z833" s="47">
        <v>11628.743370126384</v>
      </c>
      <c r="AA833" s="47">
        <v>811.64275861124111</v>
      </c>
      <c r="AB833" s="47">
        <v>259.99472588550498</v>
      </c>
      <c r="AC833" s="50">
        <f t="shared" si="49"/>
        <v>25400.761709529965</v>
      </c>
      <c r="AD833" s="51">
        <f t="shared" si="50"/>
        <v>171954.5698346796</v>
      </c>
      <c r="AE833" s="51">
        <f t="shared" si="51"/>
        <v>355610.66829047003</v>
      </c>
    </row>
    <row r="834" spans="1:31" x14ac:dyDescent="0.25">
      <c r="A834" s="53">
        <v>843</v>
      </c>
      <c r="B834" s="42">
        <v>1612494000128</v>
      </c>
      <c r="C834" s="54" t="s">
        <v>1239</v>
      </c>
      <c r="D834" s="41" t="s">
        <v>892</v>
      </c>
      <c r="E834" s="41" t="str">
        <f>VLOOKUP(A834,'[1]Acordo início'!$A$3:$F$855,6,FALSE)</f>
        <v>S</v>
      </c>
      <c r="F834" s="44">
        <v>288646.03000000003</v>
      </c>
      <c r="G834" s="45">
        <v>630975.42000000004</v>
      </c>
      <c r="H834" s="46">
        <v>0</v>
      </c>
      <c r="I834" s="46">
        <v>0</v>
      </c>
      <c r="J834" s="46">
        <v>0</v>
      </c>
      <c r="K834" s="47">
        <v>0</v>
      </c>
      <c r="L834" s="47">
        <v>0</v>
      </c>
      <c r="M834" s="47">
        <v>0</v>
      </c>
      <c r="N834" s="48">
        <v>288646.03600792709</v>
      </c>
      <c r="O834" s="48">
        <v>121547.23000000001</v>
      </c>
      <c r="P834" s="48">
        <v>16708.98</v>
      </c>
      <c r="Q834" s="48">
        <v>630975.42000000004</v>
      </c>
      <c r="R834" s="49">
        <v>0</v>
      </c>
      <c r="S834" s="49">
        <v>13226.4</v>
      </c>
      <c r="T834" s="91">
        <v>0</v>
      </c>
      <c r="U834" s="91">
        <v>13226.402805518794</v>
      </c>
      <c r="V834" s="50">
        <f t="shared" si="48"/>
        <v>26452.802805518793</v>
      </c>
      <c r="W834" s="47">
        <v>19257.824772051692</v>
      </c>
      <c r="X834" s="47">
        <v>1344.1240833134596</v>
      </c>
      <c r="Y834" s="47">
        <v>430.56525656082965</v>
      </c>
      <c r="Z834" s="47">
        <v>19257.824771581858</v>
      </c>
      <c r="AA834" s="47">
        <v>1344.1240833134596</v>
      </c>
      <c r="AB834" s="47">
        <v>430.56525656082965</v>
      </c>
      <c r="AC834" s="50">
        <f t="shared" si="49"/>
        <v>42065.028223382127</v>
      </c>
      <c r="AD834" s="51">
        <f t="shared" si="50"/>
        <v>262193.2332024083</v>
      </c>
      <c r="AE834" s="51">
        <f t="shared" si="51"/>
        <v>588910.39177661797</v>
      </c>
    </row>
    <row r="835" spans="1:31" x14ac:dyDescent="0.25">
      <c r="A835" s="53">
        <v>844</v>
      </c>
      <c r="B835" s="42">
        <v>1612486000181</v>
      </c>
      <c r="C835" s="54" t="s">
        <v>1240</v>
      </c>
      <c r="D835" s="41" t="s">
        <v>892</v>
      </c>
      <c r="E835" s="41" t="str">
        <f>VLOOKUP(A835,'[1]Acordo início'!$A$3:$F$855,6,FALSE)</f>
        <v>S</v>
      </c>
      <c r="F835" s="44">
        <v>540104.17480140855</v>
      </c>
      <c r="G835" s="45">
        <v>1550813.31</v>
      </c>
      <c r="H835" s="46">
        <v>0</v>
      </c>
      <c r="I835" s="46">
        <v>0</v>
      </c>
      <c r="J835" s="46">
        <v>0</v>
      </c>
      <c r="K835" s="47">
        <v>0</v>
      </c>
      <c r="L835" s="47">
        <v>0</v>
      </c>
      <c r="M835" s="47">
        <v>0</v>
      </c>
      <c r="N835" s="48">
        <v>540104.17480140855</v>
      </c>
      <c r="O835" s="48">
        <v>213179.38999999998</v>
      </c>
      <c r="P835" s="48">
        <v>35205.54</v>
      </c>
      <c r="Q835" s="48">
        <v>1550813.31</v>
      </c>
      <c r="R835" s="49">
        <v>0</v>
      </c>
      <c r="S835" s="49">
        <v>24748.77</v>
      </c>
      <c r="T835" s="91">
        <v>0</v>
      </c>
      <c r="U835" s="91">
        <v>24748.7735209001</v>
      </c>
      <c r="V835" s="50">
        <f t="shared" si="48"/>
        <v>49497.543520900101</v>
      </c>
      <c r="W835" s="47">
        <v>47331.940300913469</v>
      </c>
      <c r="X835" s="47">
        <v>3303.5922603648637</v>
      </c>
      <c r="Y835" s="47">
        <v>1058.2445972174814</v>
      </c>
      <c r="Z835" s="47">
        <v>47331.940299758709</v>
      </c>
      <c r="AA835" s="47">
        <v>3303.5922603648637</v>
      </c>
      <c r="AB835" s="47">
        <v>1058.2445972174814</v>
      </c>
      <c r="AC835" s="50">
        <f t="shared" si="49"/>
        <v>103387.55431583687</v>
      </c>
      <c r="AD835" s="51">
        <f t="shared" si="50"/>
        <v>490606.63128050847</v>
      </c>
      <c r="AE835" s="51">
        <f t="shared" si="51"/>
        <v>1447425.7556841632</v>
      </c>
    </row>
    <row r="836" spans="1:31" x14ac:dyDescent="0.25">
      <c r="A836" s="53">
        <v>845</v>
      </c>
      <c r="B836" s="42">
        <v>1612474000157</v>
      </c>
      <c r="C836" s="54" t="s">
        <v>1241</v>
      </c>
      <c r="D836" s="41" t="s">
        <v>892</v>
      </c>
      <c r="E836" s="41" t="str">
        <f>VLOOKUP(A836,'[1]Acordo início'!$A$3:$F$855,6,FALSE)</f>
        <v>S</v>
      </c>
      <c r="F836" s="44">
        <v>206825.62088315334</v>
      </c>
      <c r="G836" s="45">
        <v>539965.52</v>
      </c>
      <c r="H836" s="46">
        <v>0</v>
      </c>
      <c r="I836" s="46">
        <v>0</v>
      </c>
      <c r="J836" s="46">
        <v>0</v>
      </c>
      <c r="K836" s="47">
        <v>0</v>
      </c>
      <c r="L836" s="47">
        <v>0</v>
      </c>
      <c r="M836" s="47">
        <v>0</v>
      </c>
      <c r="N836" s="48">
        <v>206825.62088315334</v>
      </c>
      <c r="O836" s="48">
        <v>85926.760000000009</v>
      </c>
      <c r="P836" s="48">
        <v>10070.880000000003</v>
      </c>
      <c r="Q836" s="48">
        <v>539965.52</v>
      </c>
      <c r="R836" s="49">
        <v>0</v>
      </c>
      <c r="S836" s="49">
        <v>9477.2099999999991</v>
      </c>
      <c r="T836" s="91">
        <v>0</v>
      </c>
      <c r="U836" s="91">
        <v>9477.2095613569363</v>
      </c>
      <c r="V836" s="50">
        <f t="shared" si="48"/>
        <v>18954.419561356935</v>
      </c>
      <c r="W836" s="47">
        <v>16480.136835059151</v>
      </c>
      <c r="X836" s="47">
        <v>1150.2518627364318</v>
      </c>
      <c r="Y836" s="47">
        <v>368.46188126307533</v>
      </c>
      <c r="Z836" s="47">
        <v>16480.136834657085</v>
      </c>
      <c r="AA836" s="47">
        <v>1150.2518627364318</v>
      </c>
      <c r="AB836" s="47">
        <v>368.46188126307533</v>
      </c>
      <c r="AC836" s="50">
        <f t="shared" si="49"/>
        <v>35997.701157715252</v>
      </c>
      <c r="AD836" s="51">
        <f t="shared" si="50"/>
        <v>187871.2013217964</v>
      </c>
      <c r="AE836" s="51">
        <f t="shared" si="51"/>
        <v>503967.81884228479</v>
      </c>
    </row>
    <row r="837" spans="1:31" x14ac:dyDescent="0.25">
      <c r="A837" s="53">
        <v>846</v>
      </c>
      <c r="B837" s="42">
        <v>1612516000150</v>
      </c>
      <c r="C837" s="54" t="s">
        <v>1242</v>
      </c>
      <c r="D837" s="41" t="s">
        <v>892</v>
      </c>
      <c r="E837" s="41" t="str">
        <f>VLOOKUP(A837,'[1]Acordo início'!$A$3:$F$855,6,FALSE)</f>
        <v>S</v>
      </c>
      <c r="F837" s="44">
        <v>1447202.9326043217</v>
      </c>
      <c r="G837" s="45">
        <v>4686098.8099999996</v>
      </c>
      <c r="H837" s="46">
        <v>0</v>
      </c>
      <c r="I837" s="46">
        <v>0</v>
      </c>
      <c r="J837" s="46">
        <v>0</v>
      </c>
      <c r="K837" s="47">
        <v>0</v>
      </c>
      <c r="L837" s="47">
        <v>0</v>
      </c>
      <c r="M837" s="47">
        <v>0</v>
      </c>
      <c r="N837" s="48">
        <v>1447202.9326043217</v>
      </c>
      <c r="O837" s="48">
        <v>676624.56</v>
      </c>
      <c r="P837" s="48">
        <v>485818.36000000004</v>
      </c>
      <c r="Q837" s="48">
        <v>4686098.8099999996</v>
      </c>
      <c r="R837" s="49">
        <v>0</v>
      </c>
      <c r="S837" s="49">
        <v>66314.05</v>
      </c>
      <c r="T837" s="91">
        <v>0</v>
      </c>
      <c r="U837" s="91">
        <v>66314.054378446919</v>
      </c>
      <c r="V837" s="50">
        <f t="shared" ref="V837:V856" si="52">SUM(R837:U837)</f>
        <v>132628.10437844694</v>
      </c>
      <c r="W837" s="47">
        <v>143023.11361721274</v>
      </c>
      <c r="X837" s="47">
        <v>9982.4779672087498</v>
      </c>
      <c r="Y837" s="47">
        <v>3197.7019386994452</v>
      </c>
      <c r="Z837" s="47">
        <v>143023.1136137234</v>
      </c>
      <c r="AA837" s="47">
        <v>9982.4779672087498</v>
      </c>
      <c r="AB837" s="47">
        <v>3197.7019386994452</v>
      </c>
      <c r="AC837" s="50">
        <f t="shared" ref="AC837:AC859" si="53">SUM(W837:AB837)</f>
        <v>312406.5870427526</v>
      </c>
      <c r="AD837" s="51">
        <f t="shared" ref="AD837:AD856" si="54">N837-V837</f>
        <v>1314574.8282258748</v>
      </c>
      <c r="AE837" s="51">
        <f t="shared" ref="AE837:AE857" si="55">Q837-AC837</f>
        <v>4373692.2229572469</v>
      </c>
    </row>
    <row r="838" spans="1:31" x14ac:dyDescent="0.25">
      <c r="A838" s="53">
        <v>847</v>
      </c>
      <c r="B838" s="42">
        <v>1616458000132</v>
      </c>
      <c r="C838" s="54" t="s">
        <v>1243</v>
      </c>
      <c r="D838" s="41" t="s">
        <v>892</v>
      </c>
      <c r="E838" s="41" t="str">
        <f>VLOOKUP(A838,'[1]Acordo início'!$A$3:$F$855,6,FALSE)</f>
        <v>S</v>
      </c>
      <c r="F838" s="44">
        <v>1396668.6004230969</v>
      </c>
      <c r="G838" s="45">
        <v>766863.8</v>
      </c>
      <c r="H838" s="46">
        <v>0</v>
      </c>
      <c r="I838" s="46">
        <v>0</v>
      </c>
      <c r="J838" s="46">
        <v>0</v>
      </c>
      <c r="K838" s="47">
        <v>0</v>
      </c>
      <c r="L838" s="47">
        <v>0</v>
      </c>
      <c r="M838" s="47">
        <v>0</v>
      </c>
      <c r="N838" s="48">
        <v>1396668.6004230969</v>
      </c>
      <c r="O838" s="48">
        <v>726997.81</v>
      </c>
      <c r="P838" s="48">
        <v>205968.74000000002</v>
      </c>
      <c r="Q838" s="48">
        <v>766863.8</v>
      </c>
      <c r="R838" s="49">
        <v>0</v>
      </c>
      <c r="S838" s="49">
        <v>63998.46</v>
      </c>
      <c r="T838" s="91">
        <v>0</v>
      </c>
      <c r="U838" s="91">
        <v>63998.458979387244</v>
      </c>
      <c r="V838" s="50">
        <f t="shared" si="52"/>
        <v>127996.91897938724</v>
      </c>
      <c r="W838" s="47">
        <v>23405.235977657525</v>
      </c>
      <c r="X838" s="47">
        <v>1633.5978608996597</v>
      </c>
      <c r="Y838" s="47">
        <v>523.2928200806989</v>
      </c>
      <c r="Z838" s="47">
        <v>23405.235977086508</v>
      </c>
      <c r="AA838" s="47">
        <v>1633.5978608996597</v>
      </c>
      <c r="AB838" s="47">
        <v>523.2928200806989</v>
      </c>
      <c r="AC838" s="50">
        <f t="shared" si="53"/>
        <v>51124.253316704751</v>
      </c>
      <c r="AD838" s="51">
        <f t="shared" si="54"/>
        <v>1268671.6814437096</v>
      </c>
      <c r="AE838" s="51">
        <f t="shared" si="55"/>
        <v>715739.54668329528</v>
      </c>
    </row>
    <row r="839" spans="1:31" x14ac:dyDescent="0.25">
      <c r="A839" s="53">
        <v>848</v>
      </c>
      <c r="B839" s="42">
        <v>1616854000160</v>
      </c>
      <c r="C839" s="54" t="s">
        <v>1244</v>
      </c>
      <c r="D839" s="41" t="s">
        <v>894</v>
      </c>
      <c r="E839" s="41" t="str">
        <f>VLOOKUP(A839,'[1]Acordo início'!$A$3:$F$855,6,FALSE)</f>
        <v>S</v>
      </c>
      <c r="F839" s="44">
        <v>343166.09</v>
      </c>
      <c r="G839" s="45">
        <v>752739.61</v>
      </c>
      <c r="H839" s="46">
        <v>0</v>
      </c>
      <c r="I839" s="46">
        <v>0</v>
      </c>
      <c r="J839" s="46">
        <v>0</v>
      </c>
      <c r="K839" s="47">
        <v>0</v>
      </c>
      <c r="L839" s="47">
        <v>0</v>
      </c>
      <c r="M839" s="47">
        <v>0</v>
      </c>
      <c r="N839" s="48">
        <v>343166.09997527319</v>
      </c>
      <c r="O839" s="48">
        <v>128246.16</v>
      </c>
      <c r="P839" s="48">
        <v>46991.81</v>
      </c>
      <c r="Q839" s="48">
        <v>752739.61</v>
      </c>
      <c r="R839" s="49">
        <v>0</v>
      </c>
      <c r="S839" s="49">
        <v>15724.63</v>
      </c>
      <c r="T839" s="91">
        <v>0</v>
      </c>
      <c r="U839" s="91">
        <v>15724.633292200295</v>
      </c>
      <c r="V839" s="50">
        <f t="shared" si="52"/>
        <v>31449.263292200296</v>
      </c>
      <c r="W839" s="47">
        <v>22974.15552071148</v>
      </c>
      <c r="X839" s="47">
        <v>1603.5100586226417</v>
      </c>
      <c r="Y839" s="47">
        <v>513.65474985520268</v>
      </c>
      <c r="Z839" s="47">
        <v>22974.155520150976</v>
      </c>
      <c r="AA839" s="47">
        <v>1603.5100586226417</v>
      </c>
      <c r="AB839" s="47">
        <v>513.65474985520268</v>
      </c>
      <c r="AC839" s="50">
        <f t="shared" si="53"/>
        <v>50182.640657818141</v>
      </c>
      <c r="AD839" s="51">
        <f t="shared" si="54"/>
        <v>311716.83668307291</v>
      </c>
      <c r="AE839" s="51">
        <f t="shared" si="55"/>
        <v>702556.96934218181</v>
      </c>
    </row>
    <row r="840" spans="1:31" x14ac:dyDescent="0.25">
      <c r="A840" s="53">
        <v>849</v>
      </c>
      <c r="B840" s="42">
        <v>1613123000160</v>
      </c>
      <c r="C840" s="54" t="s">
        <v>1245</v>
      </c>
      <c r="D840" s="41" t="s">
        <v>892</v>
      </c>
      <c r="E840" s="41" t="str">
        <f>VLOOKUP(A840,'[1]Acordo início'!$A$3:$F$855,6,FALSE)</f>
        <v>S</v>
      </c>
      <c r="F840" s="44">
        <v>307380.94</v>
      </c>
      <c r="G840" s="45">
        <v>1310815.99</v>
      </c>
      <c r="H840" s="46">
        <v>0</v>
      </c>
      <c r="I840" s="46">
        <v>0</v>
      </c>
      <c r="J840" s="46">
        <v>0</v>
      </c>
      <c r="K840" s="47">
        <v>0</v>
      </c>
      <c r="L840" s="47">
        <v>0</v>
      </c>
      <c r="M840" s="47">
        <v>0</v>
      </c>
      <c r="N840" s="48">
        <v>307380.94283268432</v>
      </c>
      <c r="O840" s="48">
        <v>122990.51999999999</v>
      </c>
      <c r="P840" s="48">
        <v>45247.28</v>
      </c>
      <c r="Q840" s="48">
        <v>1310815.99</v>
      </c>
      <c r="R840" s="49">
        <v>0</v>
      </c>
      <c r="S840" s="49">
        <v>14084.88</v>
      </c>
      <c r="T840" s="91">
        <v>0</v>
      </c>
      <c r="U840" s="91">
        <v>14084.877869355445</v>
      </c>
      <c r="V840" s="50">
        <f t="shared" si="52"/>
        <v>28169.757869355446</v>
      </c>
      <c r="W840" s="47">
        <v>40007.048805110811</v>
      </c>
      <c r="X840" s="47">
        <v>2792.3422524483476</v>
      </c>
      <c r="Y840" s="47">
        <v>894.47512566493151</v>
      </c>
      <c r="Z840" s="47">
        <v>40007.048804134756</v>
      </c>
      <c r="AA840" s="47">
        <v>2792.3422524483476</v>
      </c>
      <c r="AB840" s="47">
        <v>894.47512566493151</v>
      </c>
      <c r="AC840" s="50">
        <f t="shared" si="53"/>
        <v>87387.732365472126</v>
      </c>
      <c r="AD840" s="51">
        <f t="shared" si="54"/>
        <v>279211.18496332888</v>
      </c>
      <c r="AE840" s="51">
        <f t="shared" si="55"/>
        <v>1223428.257634528</v>
      </c>
    </row>
    <row r="841" spans="1:31" x14ac:dyDescent="0.25">
      <c r="A841" s="53">
        <v>850</v>
      </c>
      <c r="B841" s="42">
        <v>1612509000158</v>
      </c>
      <c r="C841" s="54" t="s">
        <v>837</v>
      </c>
      <c r="D841" s="41" t="s">
        <v>894</v>
      </c>
      <c r="E841" s="41" t="str">
        <f>VLOOKUP(A841,'[1]Acordo início'!$A$3:$F$855,6,FALSE)</f>
        <v>S</v>
      </c>
      <c r="F841" s="44">
        <v>3061392.7264285982</v>
      </c>
      <c r="G841" s="45">
        <v>4675106.99</v>
      </c>
      <c r="H841" s="46">
        <v>0</v>
      </c>
      <c r="I841" s="46">
        <v>0</v>
      </c>
      <c r="J841" s="46">
        <v>0</v>
      </c>
      <c r="K841" s="47">
        <v>0</v>
      </c>
      <c r="L841" s="47">
        <v>0</v>
      </c>
      <c r="M841" s="47">
        <v>0</v>
      </c>
      <c r="N841" s="48">
        <v>3061392.7264285982</v>
      </c>
      <c r="O841" s="48">
        <v>1203302.74</v>
      </c>
      <c r="P841" s="48">
        <v>840247.85000000009</v>
      </c>
      <c r="Q841" s="48">
        <v>4675106.99</v>
      </c>
      <c r="R841" s="49">
        <v>0</v>
      </c>
      <c r="S841" s="49">
        <v>140279.82</v>
      </c>
      <c r="T841" s="91">
        <v>0</v>
      </c>
      <c r="U841" s="91">
        <v>140279.81781990599</v>
      </c>
      <c r="V841" s="50">
        <f t="shared" si="52"/>
        <v>280559.637819906</v>
      </c>
      <c r="W841" s="47">
        <v>142687.63560763205</v>
      </c>
      <c r="X841" s="47">
        <v>9959.0628578993164</v>
      </c>
      <c r="Y841" s="47">
        <v>3190.2013420861008</v>
      </c>
      <c r="Z841" s="47">
        <v>142687.63560415091</v>
      </c>
      <c r="AA841" s="47">
        <v>9959.0628578993164</v>
      </c>
      <c r="AB841" s="47">
        <v>3190.2013420861008</v>
      </c>
      <c r="AC841" s="50">
        <f t="shared" si="53"/>
        <v>311673.79961175373</v>
      </c>
      <c r="AD841" s="51">
        <f t="shared" si="54"/>
        <v>2780833.0886086924</v>
      </c>
      <c r="AE841" s="51">
        <f t="shared" si="55"/>
        <v>4363433.1903882464</v>
      </c>
    </row>
    <row r="842" spans="1:31" x14ac:dyDescent="0.25">
      <c r="A842" s="53">
        <v>851</v>
      </c>
      <c r="B842" s="42">
        <v>1625189000170</v>
      </c>
      <c r="C842" s="54" t="s">
        <v>1246</v>
      </c>
      <c r="D842" s="41" t="s">
        <v>894</v>
      </c>
      <c r="E842" s="41" t="str">
        <f>VLOOKUP(A842,'[1]Acordo início'!$A$3:$F$855,6,FALSE)</f>
        <v>S</v>
      </c>
      <c r="F842" s="44">
        <v>210627.98</v>
      </c>
      <c r="G842" s="45">
        <v>275364.76</v>
      </c>
      <c r="H842" s="46">
        <v>0</v>
      </c>
      <c r="I842" s="46">
        <v>0</v>
      </c>
      <c r="J842" s="46">
        <v>0</v>
      </c>
      <c r="K842" s="47">
        <v>0</v>
      </c>
      <c r="L842" s="47">
        <v>0</v>
      </c>
      <c r="M842" s="47">
        <v>0</v>
      </c>
      <c r="N842" s="48">
        <v>210627.98885579174</v>
      </c>
      <c r="O842" s="48">
        <v>88074.74</v>
      </c>
      <c r="P842" s="48">
        <v>17523.260000000002</v>
      </c>
      <c r="Q842" s="48">
        <v>275364.76</v>
      </c>
      <c r="R842" s="49">
        <v>0</v>
      </c>
      <c r="S842" s="49">
        <v>9651.44</v>
      </c>
      <c r="T842" s="91">
        <v>0</v>
      </c>
      <c r="U842" s="91">
        <v>9651.4425115698341</v>
      </c>
      <c r="V842" s="50">
        <f t="shared" si="52"/>
        <v>19302.882511569835</v>
      </c>
      <c r="W842" s="47">
        <v>8404.3309997470187</v>
      </c>
      <c r="X842" s="47">
        <v>586.59084474026747</v>
      </c>
      <c r="Y842" s="47">
        <v>187.90351329708815</v>
      </c>
      <c r="Z842" s="47">
        <v>8404.3309995419768</v>
      </c>
      <c r="AA842" s="47">
        <v>586.59084474026747</v>
      </c>
      <c r="AB842" s="47">
        <v>187.90351329708815</v>
      </c>
      <c r="AC842" s="50">
        <f t="shared" si="53"/>
        <v>18357.650715363707</v>
      </c>
      <c r="AD842" s="51">
        <f t="shared" si="54"/>
        <v>191325.10634422192</v>
      </c>
      <c r="AE842" s="51">
        <f t="shared" si="55"/>
        <v>257007.1092846363</v>
      </c>
    </row>
    <row r="843" spans="1:31" x14ac:dyDescent="0.25">
      <c r="A843" s="53">
        <v>852</v>
      </c>
      <c r="B843" s="42">
        <v>1612501000191</v>
      </c>
      <c r="C843" s="54" t="s">
        <v>1247</v>
      </c>
      <c r="D843" s="41" t="s">
        <v>892</v>
      </c>
      <c r="E843" s="41" t="str">
        <f>VLOOKUP(A843,'[1]Acordo início'!$A$3:$F$855,6,FALSE)</f>
        <v>S</v>
      </c>
      <c r="F843" s="44">
        <v>344918.54475533648</v>
      </c>
      <c r="G843" s="45">
        <v>636158.09</v>
      </c>
      <c r="H843" s="46">
        <v>0</v>
      </c>
      <c r="I843" s="46">
        <v>0</v>
      </c>
      <c r="J843" s="46">
        <v>0</v>
      </c>
      <c r="K843" s="47">
        <v>0</v>
      </c>
      <c r="L843" s="47">
        <v>0</v>
      </c>
      <c r="M843" s="47">
        <v>0</v>
      </c>
      <c r="N843" s="48">
        <v>344918.54475533648</v>
      </c>
      <c r="O843" s="48">
        <v>138793.52000000002</v>
      </c>
      <c r="P843" s="48">
        <v>23094.34</v>
      </c>
      <c r="Q843" s="48">
        <v>636158.09</v>
      </c>
      <c r="R843" s="49">
        <v>0</v>
      </c>
      <c r="S843" s="49">
        <v>15804.93</v>
      </c>
      <c r="T843" s="91">
        <v>0</v>
      </c>
      <c r="U843" s="91">
        <v>15804.934206344531</v>
      </c>
      <c r="V843" s="50">
        <f t="shared" si="52"/>
        <v>31609.86420634453</v>
      </c>
      <c r="W843" s="47">
        <v>19416.003426900555</v>
      </c>
      <c r="X843" s="47">
        <v>1355.1643613285053</v>
      </c>
      <c r="Y843" s="47">
        <v>434.10180515412083</v>
      </c>
      <c r="Z843" s="47">
        <v>19416.003426426862</v>
      </c>
      <c r="AA843" s="47">
        <v>1355.1643613285053</v>
      </c>
      <c r="AB843" s="47">
        <v>434.10180515412083</v>
      </c>
      <c r="AC843" s="50">
        <f t="shared" si="53"/>
        <v>42410.53918629267</v>
      </c>
      <c r="AD843" s="51">
        <f t="shared" si="54"/>
        <v>313308.68054899195</v>
      </c>
      <c r="AE843" s="51">
        <f t="shared" si="55"/>
        <v>593747.55081370729</v>
      </c>
    </row>
    <row r="844" spans="1:31" x14ac:dyDescent="0.25">
      <c r="A844" s="53">
        <v>853</v>
      </c>
      <c r="B844" s="42">
        <v>1613375000190</v>
      </c>
      <c r="C844" s="54" t="s">
        <v>840</v>
      </c>
      <c r="D844" s="41" t="s">
        <v>894</v>
      </c>
      <c r="E844" s="41" t="str">
        <f>VLOOKUP(A844,'[1]Acordo início'!$A$3:$F$855,6,FALSE)</f>
        <v>S</v>
      </c>
      <c r="F844" s="44">
        <v>0</v>
      </c>
      <c r="G844" s="45">
        <v>938632.18</v>
      </c>
      <c r="H844" s="46">
        <v>0</v>
      </c>
      <c r="I844" s="46">
        <v>0</v>
      </c>
      <c r="J844" s="46">
        <v>0</v>
      </c>
      <c r="K844" s="47">
        <v>0</v>
      </c>
      <c r="L844" s="47">
        <v>0</v>
      </c>
      <c r="M844" s="47">
        <v>0</v>
      </c>
      <c r="N844" s="48">
        <v>0</v>
      </c>
      <c r="O844" s="48">
        <v>0</v>
      </c>
      <c r="P844" s="48">
        <v>23779.43</v>
      </c>
      <c r="Q844" s="48">
        <v>938632.18</v>
      </c>
      <c r="R844" s="49">
        <v>0</v>
      </c>
      <c r="S844" s="49">
        <v>0</v>
      </c>
      <c r="T844" s="91">
        <v>0</v>
      </c>
      <c r="U844" s="91">
        <v>0</v>
      </c>
      <c r="V844" s="50">
        <f t="shared" si="52"/>
        <v>0</v>
      </c>
      <c r="W844" s="47">
        <v>28647.730814224993</v>
      </c>
      <c r="X844" s="47">
        <v>1999.5043768164139</v>
      </c>
      <c r="Y844" s="47">
        <v>640.5041957705098</v>
      </c>
      <c r="Z844" s="47">
        <v>28647.730813526076</v>
      </c>
      <c r="AA844" s="47">
        <v>1999.5043768164139</v>
      </c>
      <c r="AB844" s="47">
        <v>640.5041957705098</v>
      </c>
      <c r="AC844" s="50">
        <f t="shared" si="53"/>
        <v>62575.478772924915</v>
      </c>
      <c r="AD844" s="51">
        <f t="shared" si="54"/>
        <v>0</v>
      </c>
      <c r="AE844" s="51">
        <f t="shared" si="55"/>
        <v>876056.70122707519</v>
      </c>
    </row>
    <row r="845" spans="1:31" x14ac:dyDescent="0.25">
      <c r="A845" s="53">
        <v>854</v>
      </c>
      <c r="B845" s="42">
        <v>1616741000164</v>
      </c>
      <c r="C845" s="54" t="s">
        <v>841</v>
      </c>
      <c r="D845" s="41" t="s">
        <v>894</v>
      </c>
      <c r="E845" s="41" t="str">
        <f>VLOOKUP(A845,'[1]Acordo início'!$A$3:$F$855,6,FALSE)</f>
        <v>S</v>
      </c>
      <c r="F845" s="44">
        <v>191362.56</v>
      </c>
      <c r="G845" s="45">
        <v>504484.19</v>
      </c>
      <c r="H845" s="46">
        <v>0</v>
      </c>
      <c r="I845" s="46">
        <v>0</v>
      </c>
      <c r="J845" s="46">
        <v>0</v>
      </c>
      <c r="K845" s="47">
        <v>0</v>
      </c>
      <c r="L845" s="47">
        <v>0</v>
      </c>
      <c r="M845" s="47">
        <v>0</v>
      </c>
      <c r="N845" s="48">
        <v>191362.56927637744</v>
      </c>
      <c r="O845" s="48">
        <v>96494.77</v>
      </c>
      <c r="P845" s="48">
        <v>25464.970000000005</v>
      </c>
      <c r="Q845" s="48">
        <v>504484.19</v>
      </c>
      <c r="R845" s="49">
        <v>0</v>
      </c>
      <c r="S845" s="49">
        <v>8768.66</v>
      </c>
      <c r="T845" s="91">
        <v>0</v>
      </c>
      <c r="U845" s="91">
        <v>8768.6581743975621</v>
      </c>
      <c r="V845" s="50">
        <f t="shared" si="52"/>
        <v>17537.318174397562</v>
      </c>
      <c r="W845" s="47">
        <v>15397.221058834673</v>
      </c>
      <c r="X845" s="47">
        <v>1074.6683951198897</v>
      </c>
      <c r="Y845" s="47">
        <v>344.25011723765232</v>
      </c>
      <c r="Z845" s="47">
        <v>15397.221058459027</v>
      </c>
      <c r="AA845" s="47">
        <v>1074.6683951198897</v>
      </c>
      <c r="AB845" s="47">
        <v>344.25011723765232</v>
      </c>
      <c r="AC845" s="50">
        <f t="shared" si="53"/>
        <v>33632.279142008774</v>
      </c>
      <c r="AD845" s="51">
        <f t="shared" si="54"/>
        <v>173825.25110197987</v>
      </c>
      <c r="AE845" s="51">
        <f t="shared" si="55"/>
        <v>470851.9108579912</v>
      </c>
    </row>
    <row r="846" spans="1:31" x14ac:dyDescent="0.25">
      <c r="A846" s="53">
        <v>855</v>
      </c>
      <c r="B846" s="42">
        <v>1601656000122</v>
      </c>
      <c r="C846" s="54" t="s">
        <v>1248</v>
      </c>
      <c r="D846" s="41" t="s">
        <v>892</v>
      </c>
      <c r="E846" s="41" t="str">
        <f>VLOOKUP(A846,'[1]Acordo início'!$A$3:$F$855,6,FALSE)</f>
        <v>S</v>
      </c>
      <c r="F846" s="44">
        <v>278872.28999999998</v>
      </c>
      <c r="G846" s="45">
        <v>506648.38</v>
      </c>
      <c r="H846" s="46">
        <v>0</v>
      </c>
      <c r="I846" s="46">
        <v>0</v>
      </c>
      <c r="J846" s="46">
        <v>0</v>
      </c>
      <c r="K846" s="47">
        <v>0</v>
      </c>
      <c r="L846" s="47">
        <v>0</v>
      </c>
      <c r="M846" s="47">
        <v>0</v>
      </c>
      <c r="N846" s="48">
        <v>278872.29754510021</v>
      </c>
      <c r="O846" s="48">
        <v>110358.86000000002</v>
      </c>
      <c r="P846" s="48">
        <v>78224.160000000003</v>
      </c>
      <c r="Q846" s="48">
        <v>506648.38</v>
      </c>
      <c r="R846" s="49">
        <v>0</v>
      </c>
      <c r="S846" s="49">
        <v>12778.55</v>
      </c>
      <c r="T846" s="91">
        <v>0</v>
      </c>
      <c r="U846" s="91">
        <v>12778.54838973326</v>
      </c>
      <c r="V846" s="50">
        <f t="shared" si="52"/>
        <v>25557.098389733259</v>
      </c>
      <c r="W846" s="47">
        <v>15463.273688891104</v>
      </c>
      <c r="X846" s="47">
        <v>1079.2786214500147</v>
      </c>
      <c r="Y846" s="47">
        <v>345.72691785991361</v>
      </c>
      <c r="Z846" s="47">
        <v>15463.273688513846</v>
      </c>
      <c r="AA846" s="47">
        <v>1079.2786214500147</v>
      </c>
      <c r="AB846" s="47">
        <v>345.72691785991361</v>
      </c>
      <c r="AC846" s="50">
        <f t="shared" si="53"/>
        <v>33776.55845602481</v>
      </c>
      <c r="AD846" s="51">
        <f t="shared" si="54"/>
        <v>253315.19915536695</v>
      </c>
      <c r="AE846" s="51">
        <f t="shared" si="55"/>
        <v>472871.82154397521</v>
      </c>
    </row>
    <row r="847" spans="1:31" x14ac:dyDescent="0.25">
      <c r="A847" s="53">
        <v>856</v>
      </c>
      <c r="B847" s="42">
        <v>1051819000140</v>
      </c>
      <c r="C847" s="54" t="s">
        <v>1249</v>
      </c>
      <c r="D847" s="41" t="s">
        <v>892</v>
      </c>
      <c r="E847" s="41" t="str">
        <f>VLOOKUP(A847,'[1]Acordo início'!$A$3:$F$855,6,FALSE)</f>
        <v>S</v>
      </c>
      <c r="F847" s="44">
        <v>603398.19999999995</v>
      </c>
      <c r="G847" s="45">
        <v>555627.42000000004</v>
      </c>
      <c r="H847" s="46">
        <v>0</v>
      </c>
      <c r="I847" s="46">
        <v>0</v>
      </c>
      <c r="J847" s="46">
        <v>0</v>
      </c>
      <c r="K847" s="47">
        <v>0</v>
      </c>
      <c r="L847" s="47">
        <v>0</v>
      </c>
      <c r="M847" s="47">
        <v>0</v>
      </c>
      <c r="N847" s="48">
        <v>603398.20857889624</v>
      </c>
      <c r="O847" s="48">
        <v>290052.08</v>
      </c>
      <c r="P847" s="48">
        <v>74677.48000000001</v>
      </c>
      <c r="Q847" s="48">
        <v>555627.42000000004</v>
      </c>
      <c r="R847" s="49">
        <v>0</v>
      </c>
      <c r="S847" s="49">
        <v>27649.05</v>
      </c>
      <c r="T847" s="91">
        <v>0</v>
      </c>
      <c r="U847" s="91">
        <v>27649.046801992979</v>
      </c>
      <c r="V847" s="50">
        <f t="shared" si="52"/>
        <v>55298.096801992979</v>
      </c>
      <c r="W847" s="47">
        <v>16958.149522764234</v>
      </c>
      <c r="X847" s="47">
        <v>1183.6153590439822</v>
      </c>
      <c r="Y847" s="47">
        <v>379.14925940454464</v>
      </c>
      <c r="Z847" s="47">
        <v>16958.149522350504</v>
      </c>
      <c r="AA847" s="47">
        <v>1183.6153590439822</v>
      </c>
      <c r="AB847" s="47">
        <v>379.14925940454464</v>
      </c>
      <c r="AC847" s="50">
        <f t="shared" si="53"/>
        <v>37041.828282011789</v>
      </c>
      <c r="AD847" s="51">
        <f t="shared" si="54"/>
        <v>548100.11177690327</v>
      </c>
      <c r="AE847" s="51">
        <f t="shared" si="55"/>
        <v>518585.59171798825</v>
      </c>
    </row>
    <row r="848" spans="1:31" x14ac:dyDescent="0.25">
      <c r="A848" s="53">
        <v>857</v>
      </c>
      <c r="B848" s="42">
        <v>1609942000134</v>
      </c>
      <c r="C848" s="54" t="s">
        <v>844</v>
      </c>
      <c r="D848" s="41" t="s">
        <v>892</v>
      </c>
      <c r="E848" s="41" t="str">
        <f>VLOOKUP(A848,'[1]Acordo início'!$A$3:$F$855,6,FALSE)</f>
        <v>S</v>
      </c>
      <c r="F848" s="44">
        <v>389719.72</v>
      </c>
      <c r="G848" s="45">
        <v>915338.65</v>
      </c>
      <c r="H848" s="46">
        <v>0</v>
      </c>
      <c r="I848" s="46">
        <v>0</v>
      </c>
      <c r="J848" s="46">
        <v>0</v>
      </c>
      <c r="K848" s="47">
        <v>0</v>
      </c>
      <c r="L848" s="47">
        <v>0</v>
      </c>
      <c r="M848" s="47">
        <v>0</v>
      </c>
      <c r="N848" s="48">
        <v>389719.7192011273</v>
      </c>
      <c r="O848" s="48">
        <v>168502.32</v>
      </c>
      <c r="P848" s="48">
        <v>13748.61</v>
      </c>
      <c r="Q848" s="48">
        <v>915338.65</v>
      </c>
      <c r="R848" s="49">
        <v>0</v>
      </c>
      <c r="S848" s="49">
        <v>17857.82</v>
      </c>
      <c r="T848" s="91">
        <v>0</v>
      </c>
      <c r="U848" s="91">
        <v>17857.823577616102</v>
      </c>
      <c r="V848" s="50">
        <f t="shared" si="52"/>
        <v>35715.643577616102</v>
      </c>
      <c r="W848" s="47">
        <v>27936.795559743157</v>
      </c>
      <c r="X848" s="47">
        <v>1949.8837572222201</v>
      </c>
      <c r="Y848" s="47">
        <v>624.60914927032809</v>
      </c>
      <c r="Z848" s="47">
        <v>27936.795559061582</v>
      </c>
      <c r="AA848" s="47">
        <v>1949.8837572222201</v>
      </c>
      <c r="AB848" s="47">
        <v>624.60914927032809</v>
      </c>
      <c r="AC848" s="50">
        <f t="shared" si="53"/>
        <v>61022.57693178983</v>
      </c>
      <c r="AD848" s="51">
        <f t="shared" si="54"/>
        <v>354004.07562351122</v>
      </c>
      <c r="AE848" s="51">
        <f t="shared" si="55"/>
        <v>854316.07306821016</v>
      </c>
    </row>
    <row r="849" spans="1:32" x14ac:dyDescent="0.25">
      <c r="A849" s="53">
        <v>858</v>
      </c>
      <c r="B849" s="42">
        <v>1613128000193</v>
      </c>
      <c r="C849" s="54" t="s">
        <v>845</v>
      </c>
      <c r="D849" s="41" t="s">
        <v>892</v>
      </c>
      <c r="E849" s="41" t="str">
        <f>VLOOKUP(A849,'[1]Acordo início'!$A$3:$F$855,6,FALSE)</f>
        <v>S</v>
      </c>
      <c r="F849" s="44">
        <v>241148.32826046197</v>
      </c>
      <c r="G849" s="45">
        <v>715207.99</v>
      </c>
      <c r="H849" s="46">
        <v>0</v>
      </c>
      <c r="I849" s="46">
        <v>0</v>
      </c>
      <c r="J849" s="46">
        <v>0</v>
      </c>
      <c r="K849" s="47">
        <v>0</v>
      </c>
      <c r="L849" s="47">
        <v>0</v>
      </c>
      <c r="M849" s="47">
        <v>0</v>
      </c>
      <c r="N849" s="48">
        <v>241148.32826046197</v>
      </c>
      <c r="O849" s="48">
        <v>104143.88</v>
      </c>
      <c r="P849" s="48">
        <v>56437.619999999995</v>
      </c>
      <c r="Q849" s="48">
        <v>715207.99</v>
      </c>
      <c r="R849" s="49">
        <v>0</v>
      </c>
      <c r="S849" s="49">
        <v>11049.95</v>
      </c>
      <c r="T849" s="91">
        <v>0</v>
      </c>
      <c r="U849" s="91">
        <v>11049.952286068281</v>
      </c>
      <c r="V849" s="50">
        <f t="shared" si="52"/>
        <v>22099.902286068282</v>
      </c>
      <c r="W849" s="47">
        <v>21828.663537003478</v>
      </c>
      <c r="X849" s="47">
        <v>1523.5590059586395</v>
      </c>
      <c r="Y849" s="47">
        <v>488.04391084864011</v>
      </c>
      <c r="Z849" s="47">
        <v>21828.663536470922</v>
      </c>
      <c r="AA849" s="47">
        <v>1523.5590059586395</v>
      </c>
      <c r="AB849" s="47">
        <v>488.04391084864011</v>
      </c>
      <c r="AC849" s="50">
        <f t="shared" si="53"/>
        <v>47680.532907088957</v>
      </c>
      <c r="AD849" s="51">
        <f t="shared" si="54"/>
        <v>219048.4259743937</v>
      </c>
      <c r="AE849" s="51">
        <f t="shared" si="55"/>
        <v>667527.45709291101</v>
      </c>
    </row>
    <row r="850" spans="1:32" x14ac:dyDescent="0.25">
      <c r="A850" s="53">
        <v>859</v>
      </c>
      <c r="B850" s="42">
        <v>1612885000142</v>
      </c>
      <c r="C850" s="54" t="s">
        <v>1250</v>
      </c>
      <c r="D850" s="41" t="s">
        <v>892</v>
      </c>
      <c r="E850" s="41" t="str">
        <f>VLOOKUP(A850,'[1]Acordo início'!$A$3:$F$855,6,FALSE)</f>
        <v>S</v>
      </c>
      <c r="F850" s="44">
        <v>249316.06</v>
      </c>
      <c r="G850" s="45">
        <v>571403.23</v>
      </c>
      <c r="H850" s="46">
        <v>0</v>
      </c>
      <c r="I850" s="46">
        <v>0</v>
      </c>
      <c r="J850" s="46">
        <v>0</v>
      </c>
      <c r="K850" s="47">
        <v>0</v>
      </c>
      <c r="L850" s="47">
        <v>0</v>
      </c>
      <c r="M850" s="47">
        <v>0</v>
      </c>
      <c r="N850" s="48">
        <v>249316.06070213876</v>
      </c>
      <c r="O850" s="48">
        <v>99922.69</v>
      </c>
      <c r="P850" s="48">
        <v>28219.420000000006</v>
      </c>
      <c r="Q850" s="48">
        <v>571403.23</v>
      </c>
      <c r="R850" s="49">
        <v>0</v>
      </c>
      <c r="S850" s="49">
        <v>11424.22</v>
      </c>
      <c r="T850" s="91">
        <v>0</v>
      </c>
      <c r="U850" s="91">
        <v>11424.215937062449</v>
      </c>
      <c r="V850" s="50">
        <f t="shared" si="52"/>
        <v>22848.435937062448</v>
      </c>
      <c r="W850" s="47">
        <v>17439.638482749433</v>
      </c>
      <c r="X850" s="47">
        <v>1217.2214861443226</v>
      </c>
      <c r="Y850" s="47">
        <v>389.9143598268987</v>
      </c>
      <c r="Z850" s="47">
        <v>17439.638482323957</v>
      </c>
      <c r="AA850" s="47">
        <v>1217.2214861443226</v>
      </c>
      <c r="AB850" s="47">
        <v>389.9143598268987</v>
      </c>
      <c r="AC850" s="50">
        <f t="shared" si="53"/>
        <v>38093.548657015832</v>
      </c>
      <c r="AD850" s="51">
        <f t="shared" si="54"/>
        <v>226467.6247650763</v>
      </c>
      <c r="AE850" s="51">
        <f t="shared" si="55"/>
        <v>533309.6813429842</v>
      </c>
    </row>
    <row r="851" spans="1:32" x14ac:dyDescent="0.25">
      <c r="A851" s="53">
        <v>860</v>
      </c>
      <c r="B851" s="42">
        <v>1609780000134</v>
      </c>
      <c r="C851" s="54" t="s">
        <v>1251</v>
      </c>
      <c r="D851" s="41" t="s">
        <v>892</v>
      </c>
      <c r="E851" s="41" t="str">
        <f>VLOOKUP(A851,'[1]Acordo início'!$A$3:$F$855,6,FALSE)</f>
        <v>S</v>
      </c>
      <c r="F851" s="44">
        <v>767127.6360048661</v>
      </c>
      <c r="G851" s="45">
        <v>986073.51</v>
      </c>
      <c r="H851" s="46">
        <v>0</v>
      </c>
      <c r="I851" s="46">
        <v>0</v>
      </c>
      <c r="J851" s="46">
        <v>0</v>
      </c>
      <c r="K851" s="47">
        <v>0</v>
      </c>
      <c r="L851" s="47">
        <v>0</v>
      </c>
      <c r="M851" s="47">
        <v>0</v>
      </c>
      <c r="N851" s="48">
        <v>767127.6360048661</v>
      </c>
      <c r="O851" s="48">
        <v>315583.79000000004</v>
      </c>
      <c r="P851" s="48">
        <v>84581.55</v>
      </c>
      <c r="Q851" s="48">
        <v>986073.51</v>
      </c>
      <c r="R851" s="49">
        <v>0</v>
      </c>
      <c r="S851" s="49">
        <v>35151.49</v>
      </c>
      <c r="T851" s="91">
        <v>0</v>
      </c>
      <c r="U851" s="91">
        <v>35151.493009822982</v>
      </c>
      <c r="V851" s="50">
        <f t="shared" si="52"/>
        <v>70302.983009822987</v>
      </c>
      <c r="W851" s="47">
        <v>30095.674417339087</v>
      </c>
      <c r="X851" s="47">
        <v>2100.565420379849</v>
      </c>
      <c r="Y851" s="47">
        <v>672.87722939916773</v>
      </c>
      <c r="Z851" s="47">
        <v>30095.674416604841</v>
      </c>
      <c r="AA851" s="47">
        <v>2100.565420379849</v>
      </c>
      <c r="AB851" s="47">
        <v>672.87722939916773</v>
      </c>
      <c r="AC851" s="50">
        <f t="shared" si="53"/>
        <v>65738.234133501959</v>
      </c>
      <c r="AD851" s="51">
        <f t="shared" si="54"/>
        <v>696824.65299504308</v>
      </c>
      <c r="AE851" s="51">
        <f t="shared" si="55"/>
        <v>920335.27586649801</v>
      </c>
    </row>
    <row r="852" spans="1:32" x14ac:dyDescent="0.25">
      <c r="A852" s="53">
        <v>861</v>
      </c>
      <c r="B852" s="42">
        <v>1612505000170</v>
      </c>
      <c r="C852" s="54" t="s">
        <v>1252</v>
      </c>
      <c r="D852" s="41" t="s">
        <v>892</v>
      </c>
      <c r="E852" s="41" t="str">
        <f>VLOOKUP(A852,'[1]Acordo início'!$A$3:$F$855,6,FALSE)</f>
        <v>S</v>
      </c>
      <c r="F852" s="44">
        <v>482009.62</v>
      </c>
      <c r="G852" s="45">
        <v>1245662.46</v>
      </c>
      <c r="H852" s="46">
        <v>0</v>
      </c>
      <c r="I852" s="46">
        <v>0</v>
      </c>
      <c r="J852" s="46">
        <v>0</v>
      </c>
      <c r="K852" s="47">
        <v>0</v>
      </c>
      <c r="L852" s="47">
        <v>0</v>
      </c>
      <c r="M852" s="47">
        <v>0</v>
      </c>
      <c r="N852" s="48">
        <v>482009.62680470973</v>
      </c>
      <c r="O852" s="48">
        <v>197450.68</v>
      </c>
      <c r="P852" s="48">
        <v>21161.88</v>
      </c>
      <c r="Q852" s="48">
        <v>1245662.46</v>
      </c>
      <c r="R852" s="49">
        <v>0</v>
      </c>
      <c r="S852" s="49">
        <v>22086.75</v>
      </c>
      <c r="T852" s="91">
        <v>0</v>
      </c>
      <c r="U852" s="91">
        <v>22086.75223269581</v>
      </c>
      <c r="V852" s="50">
        <f t="shared" si="52"/>
        <v>44173.502232695813</v>
      </c>
      <c r="W852" s="47">
        <v>38018.516306808116</v>
      </c>
      <c r="X852" s="47">
        <v>2653.5501275299021</v>
      </c>
      <c r="Y852" s="47">
        <v>850.01563891366482</v>
      </c>
      <c r="Z852" s="47">
        <v>38018.516305880577</v>
      </c>
      <c r="AA852" s="47">
        <v>2653.5501275299021</v>
      </c>
      <c r="AB852" s="47">
        <v>850.01563891366482</v>
      </c>
      <c r="AC852" s="50">
        <f t="shared" si="53"/>
        <v>83044.164145575836</v>
      </c>
      <c r="AD852" s="51">
        <f t="shared" si="54"/>
        <v>437836.12457201391</v>
      </c>
      <c r="AE852" s="51">
        <f t="shared" si="55"/>
        <v>1162618.2958544241</v>
      </c>
    </row>
    <row r="853" spans="1:32" x14ac:dyDescent="0.25">
      <c r="A853" s="53">
        <v>862</v>
      </c>
      <c r="B853" s="42">
        <v>1614685000129</v>
      </c>
      <c r="C853" s="54" t="s">
        <v>849</v>
      </c>
      <c r="D853" s="41" t="s">
        <v>892</v>
      </c>
      <c r="E853" s="41" t="str">
        <f>VLOOKUP(A853,'[1]Acordo início'!$A$3:$F$855,6,FALSE)</f>
        <v>S</v>
      </c>
      <c r="F853" s="44">
        <v>323753.52</v>
      </c>
      <c r="G853" s="45">
        <v>971778.46</v>
      </c>
      <c r="H853" s="46">
        <v>0</v>
      </c>
      <c r="I853" s="46">
        <v>0</v>
      </c>
      <c r="J853" s="46">
        <v>0</v>
      </c>
      <c r="K853" s="47">
        <v>0</v>
      </c>
      <c r="L853" s="47">
        <v>0</v>
      </c>
      <c r="M853" s="47">
        <v>0</v>
      </c>
      <c r="N853" s="48">
        <v>323753.52400728059</v>
      </c>
      <c r="O853" s="48">
        <v>152401.97999999998</v>
      </c>
      <c r="P853" s="48">
        <v>57684.4</v>
      </c>
      <c r="Q853" s="48">
        <v>971778.46</v>
      </c>
      <c r="R853" s="49">
        <v>0</v>
      </c>
      <c r="S853" s="49">
        <v>14835.11</v>
      </c>
      <c r="T853" s="91">
        <v>0</v>
      </c>
      <c r="U853" s="91">
        <v>14835.105922289169</v>
      </c>
      <c r="V853" s="50">
        <f t="shared" si="52"/>
        <v>29670.215922289171</v>
      </c>
      <c r="W853" s="47">
        <v>29659.379251387283</v>
      </c>
      <c r="X853" s="47">
        <v>2070.1136509338971</v>
      </c>
      <c r="Y853" s="47">
        <v>663.1225690318704</v>
      </c>
      <c r="Z853" s="47">
        <v>29659.379250663682</v>
      </c>
      <c r="AA853" s="47">
        <v>2070.1136509338971</v>
      </c>
      <c r="AB853" s="47">
        <v>663.1225690318704</v>
      </c>
      <c r="AC853" s="50">
        <f t="shared" si="53"/>
        <v>64785.230941982503</v>
      </c>
      <c r="AD853" s="51">
        <f t="shared" si="54"/>
        <v>294083.30808499141</v>
      </c>
      <c r="AE853" s="51">
        <f t="shared" si="55"/>
        <v>906993.22905801749</v>
      </c>
    </row>
    <row r="854" spans="1:32" x14ac:dyDescent="0.25">
      <c r="A854" s="53">
        <v>863</v>
      </c>
      <c r="B854" s="42">
        <v>1620744000171</v>
      </c>
      <c r="C854" s="54" t="s">
        <v>850</v>
      </c>
      <c r="D854" s="41" t="s">
        <v>892</v>
      </c>
      <c r="E854" s="41" t="str">
        <f>VLOOKUP(A854,'[1]Acordo início'!$A$3:$F$855,6,FALSE)</f>
        <v>S</v>
      </c>
      <c r="F854" s="44">
        <v>210586.53352459846</v>
      </c>
      <c r="G854" s="45">
        <v>613035.42000000004</v>
      </c>
      <c r="H854" s="46">
        <v>0</v>
      </c>
      <c r="I854" s="46">
        <v>0</v>
      </c>
      <c r="J854" s="46">
        <v>0</v>
      </c>
      <c r="K854" s="47">
        <v>0</v>
      </c>
      <c r="L854" s="47">
        <v>0</v>
      </c>
      <c r="M854" s="47">
        <v>0</v>
      </c>
      <c r="N854" s="48">
        <v>210586.53352459846</v>
      </c>
      <c r="O854" s="48">
        <v>110432.75</v>
      </c>
      <c r="P854" s="48">
        <v>67548.61</v>
      </c>
      <c r="Q854" s="48">
        <v>613035.42000000004</v>
      </c>
      <c r="R854" s="49">
        <v>0</v>
      </c>
      <c r="S854" s="49">
        <v>9649.5400000000009</v>
      </c>
      <c r="T854" s="91">
        <v>0</v>
      </c>
      <c r="U854" s="91">
        <v>9649.5429361716015</v>
      </c>
      <c r="V854" s="50">
        <f t="shared" si="52"/>
        <v>19299.082936171602</v>
      </c>
      <c r="W854" s="47">
        <v>18710.283031717267</v>
      </c>
      <c r="X854" s="47">
        <v>1305.9077193931196</v>
      </c>
      <c r="Y854" s="47">
        <v>418.32335215597726</v>
      </c>
      <c r="Z854" s="47">
        <v>18710.283031260791</v>
      </c>
      <c r="AA854" s="47">
        <v>1305.9077193931196</v>
      </c>
      <c r="AB854" s="47">
        <v>418.32335215597726</v>
      </c>
      <c r="AC854" s="50">
        <f t="shared" si="53"/>
        <v>40869.028206076247</v>
      </c>
      <c r="AD854" s="51">
        <f t="shared" si="54"/>
        <v>191287.45058842684</v>
      </c>
      <c r="AE854" s="51">
        <f t="shared" si="55"/>
        <v>572166.3917939238</v>
      </c>
    </row>
    <row r="855" spans="1:32" x14ac:dyDescent="0.25">
      <c r="A855" s="53">
        <v>864</v>
      </c>
      <c r="B855" s="42">
        <v>1020881000175</v>
      </c>
      <c r="C855" s="54" t="s">
        <v>851</v>
      </c>
      <c r="D855" s="41" t="s">
        <v>892</v>
      </c>
      <c r="E855" s="41" t="str">
        <f>VLOOKUP(A855,'[1]Acordo início'!$A$3:$F$855,6,FALSE)</f>
        <v>S</v>
      </c>
      <c r="F855" s="44">
        <v>1456315.8</v>
      </c>
      <c r="G855" s="45">
        <v>2315000.36</v>
      </c>
      <c r="H855" s="46">
        <v>0</v>
      </c>
      <c r="I855" s="46">
        <v>0</v>
      </c>
      <c r="J855" s="46">
        <v>0</v>
      </c>
      <c r="K855" s="47">
        <v>0</v>
      </c>
      <c r="L855" s="47">
        <v>0</v>
      </c>
      <c r="M855" s="47">
        <v>0</v>
      </c>
      <c r="N855" s="48">
        <v>1456315.8066546004</v>
      </c>
      <c r="O855" s="48">
        <v>587698.03</v>
      </c>
      <c r="P855" s="48">
        <v>141365.69</v>
      </c>
      <c r="Q855" s="48">
        <v>2315000.36</v>
      </c>
      <c r="R855" s="49">
        <v>0</v>
      </c>
      <c r="S855" s="49">
        <v>66731.63</v>
      </c>
      <c r="T855" s="91">
        <v>0</v>
      </c>
      <c r="U855" s="91">
        <v>66731.62651826191</v>
      </c>
      <c r="V855" s="50">
        <f t="shared" si="52"/>
        <v>133463.25651826191</v>
      </c>
      <c r="W855" s="47">
        <v>70655.479671790075</v>
      </c>
      <c r="X855" s="47">
        <v>4931.4880039174705</v>
      </c>
      <c r="Y855" s="47">
        <v>1579.7108496107526</v>
      </c>
      <c r="Z855" s="47">
        <v>70655.479670066299</v>
      </c>
      <c r="AA855" s="47">
        <v>4931.4880039174705</v>
      </c>
      <c r="AB855" s="47">
        <v>1579.7108496107526</v>
      </c>
      <c r="AC855" s="50">
        <f t="shared" si="53"/>
        <v>154333.35704891282</v>
      </c>
      <c r="AD855" s="51">
        <f t="shared" si="54"/>
        <v>1322852.5501363385</v>
      </c>
      <c r="AE855" s="51">
        <f t="shared" si="55"/>
        <v>2160667.002951087</v>
      </c>
    </row>
    <row r="856" spans="1:32" x14ac:dyDescent="0.25">
      <c r="A856" s="56">
        <v>865</v>
      </c>
      <c r="B856" s="42">
        <v>1612476000146</v>
      </c>
      <c r="C856" s="57" t="s">
        <v>852</v>
      </c>
      <c r="D856" s="58" t="s">
        <v>892</v>
      </c>
      <c r="E856" s="58" t="str">
        <f>VLOOKUP(A856,'[1]Acordo início'!$A$3:$F$855,6,FALSE)</f>
        <v>S</v>
      </c>
      <c r="F856" s="44">
        <v>302655.18</v>
      </c>
      <c r="G856" s="59">
        <v>1217129.32</v>
      </c>
      <c r="H856" s="46">
        <v>0</v>
      </c>
      <c r="I856" s="46">
        <v>0</v>
      </c>
      <c r="J856" s="46">
        <v>0</v>
      </c>
      <c r="K856" s="47">
        <v>0</v>
      </c>
      <c r="L856" s="47">
        <v>0</v>
      </c>
      <c r="M856" s="47">
        <v>0</v>
      </c>
      <c r="N856" s="48">
        <v>302655.18610188941</v>
      </c>
      <c r="O856" s="48">
        <v>122723.41</v>
      </c>
      <c r="P856" s="48">
        <v>37508.380000000005</v>
      </c>
      <c r="Q856" s="48">
        <v>1217129.32</v>
      </c>
      <c r="R856" s="49">
        <v>0</v>
      </c>
      <c r="S856" s="49">
        <v>13868.33</v>
      </c>
      <c r="T856" s="91">
        <v>0</v>
      </c>
      <c r="U856" s="91">
        <v>13868.3331942688</v>
      </c>
      <c r="V856" s="50">
        <f t="shared" si="52"/>
        <v>27736.6631942688</v>
      </c>
      <c r="W856" s="47">
        <v>37147.664261337355</v>
      </c>
      <c r="X856" s="47">
        <v>2592.7679145242669</v>
      </c>
      <c r="Y856" s="47">
        <v>830.54518267974959</v>
      </c>
      <c r="Z856" s="47">
        <v>37147.664260431062</v>
      </c>
      <c r="AA856" s="47">
        <v>2592.7679145242669</v>
      </c>
      <c r="AB856" s="47">
        <v>830.54518267974959</v>
      </c>
      <c r="AC856" s="50">
        <f t="shared" si="53"/>
        <v>81141.954716176464</v>
      </c>
      <c r="AD856" s="51">
        <f t="shared" si="54"/>
        <v>274918.52290762059</v>
      </c>
      <c r="AE856" s="51">
        <f t="shared" si="55"/>
        <v>1135987.3652838236</v>
      </c>
    </row>
    <row r="857" spans="1:32" s="66" customFormat="1" x14ac:dyDescent="0.25">
      <c r="A857" s="130" t="s">
        <v>1253</v>
      </c>
      <c r="B857" s="131"/>
      <c r="C857" s="132"/>
      <c r="D857" s="60"/>
      <c r="E857" s="60"/>
      <c r="F857" s="61">
        <f t="shared" ref="F857:AD857" si="56">SUM(F4:F856)</f>
        <v>1121961112.749548</v>
      </c>
      <c r="G857" s="61">
        <f t="shared" si="56"/>
        <v>2300918195.3999991</v>
      </c>
      <c r="H857" s="61">
        <f t="shared" si="56"/>
        <v>26467018.389999997</v>
      </c>
      <c r="I857" s="61">
        <f t="shared" si="56"/>
        <v>16163832.069999998</v>
      </c>
      <c r="J857" s="61">
        <f t="shared" si="56"/>
        <v>5161116.26</v>
      </c>
      <c r="K857" s="61">
        <f>SUM(K4:K856)</f>
        <v>87023565.21539712</v>
      </c>
      <c r="L857" s="62">
        <f>SUM(L4:L856)</f>
        <v>5665903.2100000009</v>
      </c>
      <c r="M857" s="62">
        <f>SUM(M4:M856)</f>
        <v>5541145.3575361697</v>
      </c>
      <c r="N857" s="62">
        <f t="shared" ref="N857:P857" si="57">SUM(N4:N856)</f>
        <v>1008470528.2306947</v>
      </c>
      <c r="O857" s="62">
        <f t="shared" si="57"/>
        <v>454512484.26999944</v>
      </c>
      <c r="P857" s="62">
        <f t="shared" si="57"/>
        <v>522739418.72246432</v>
      </c>
      <c r="Q857" s="63">
        <v>2300918195.3999991</v>
      </c>
      <c r="R857" s="63">
        <f>SUM(R4:R856)</f>
        <v>100</v>
      </c>
      <c r="S857" s="63">
        <f t="shared" ref="S857:AB857" si="58">SUM(S4:S856)</f>
        <v>40962887.680000059</v>
      </c>
      <c r="T857" s="92">
        <f t="shared" si="58"/>
        <v>3470461.4456665493</v>
      </c>
      <c r="U857" s="93">
        <f t="shared" si="58"/>
        <v>44593332.068579122</v>
      </c>
      <c r="V857" s="63">
        <f t="shared" si="58"/>
        <v>89026781.194245607</v>
      </c>
      <c r="W857" s="63">
        <f t="shared" si="58"/>
        <v>70225681.987269849</v>
      </c>
      <c r="X857" s="63">
        <f t="shared" si="58"/>
        <v>4901489.7343541058</v>
      </c>
      <c r="Y857" s="63">
        <f t="shared" si="58"/>
        <v>1570101.4595319089</v>
      </c>
      <c r="Z857" s="64">
        <f t="shared" si="58"/>
        <v>70225681.985556543</v>
      </c>
      <c r="AA857" s="63">
        <f t="shared" si="58"/>
        <v>4901489.7343541058</v>
      </c>
      <c r="AB857" s="63">
        <f t="shared" si="58"/>
        <v>1570101.4595319089</v>
      </c>
      <c r="AC857" s="50">
        <f t="shared" si="53"/>
        <v>153394546.36059842</v>
      </c>
      <c r="AD857" s="62">
        <f t="shared" si="56"/>
        <v>919443747.03645122</v>
      </c>
      <c r="AE857" s="65">
        <f t="shared" si="55"/>
        <v>2147523649.0394006</v>
      </c>
    </row>
    <row r="858" spans="1:32" s="73" customFormat="1" ht="15.75" thickBot="1" x14ac:dyDescent="0.3">
      <c r="A858" s="67"/>
      <c r="B858" s="67"/>
      <c r="C858" s="67"/>
      <c r="D858" s="68"/>
      <c r="E858" s="68"/>
      <c r="F858" s="69"/>
      <c r="G858" s="70">
        <v>2623368904.1300001</v>
      </c>
      <c r="H858" s="71"/>
      <c r="I858" s="71"/>
      <c r="J858" s="71"/>
      <c r="K858" s="71"/>
      <c r="L858" s="71"/>
      <c r="M858" s="71"/>
      <c r="N858" s="11"/>
      <c r="O858" s="71"/>
      <c r="P858" s="71"/>
      <c r="Q858" s="71"/>
      <c r="R858" s="71"/>
      <c r="S858" s="71"/>
      <c r="T858" s="71"/>
      <c r="U858" s="72"/>
      <c r="W858" s="74">
        <f>W859*AG860</f>
        <v>0</v>
      </c>
      <c r="X858" s="74">
        <f>X859*AG860</f>
        <v>0</v>
      </c>
      <c r="Y858" s="74">
        <f>Y859*AG860</f>
        <v>0</v>
      </c>
      <c r="Z858" s="71"/>
      <c r="AA858" s="71"/>
      <c r="AB858" s="71"/>
      <c r="AC858" s="50">
        <f t="shared" si="53"/>
        <v>0</v>
      </c>
      <c r="AD858" s="11"/>
      <c r="AE858" s="75">
        <v>2535923273.9891901</v>
      </c>
      <c r="AF858" s="76" t="s">
        <v>1254</v>
      </c>
    </row>
    <row r="859" spans="1:32" s="73" customFormat="1" x14ac:dyDescent="0.25">
      <c r="A859" s="77"/>
      <c r="B859" s="77"/>
      <c r="F859" s="78"/>
      <c r="G859" s="79">
        <f>SUM(G857:G858)</f>
        <v>4924287099.5299988</v>
      </c>
      <c r="H859" s="79"/>
      <c r="I859" s="79"/>
      <c r="J859" s="79"/>
      <c r="L859" s="71"/>
      <c r="M859" s="11"/>
      <c r="N859" s="80"/>
      <c r="O859" s="80"/>
      <c r="P859" s="79"/>
      <c r="Q859" s="79"/>
      <c r="R859" s="79"/>
      <c r="S859" s="79"/>
      <c r="T859" s="79"/>
      <c r="U859" s="72"/>
      <c r="W859" s="81">
        <v>150292792.05000001</v>
      </c>
      <c r="X859" s="81">
        <v>10489874.310000001</v>
      </c>
      <c r="Y859" s="81">
        <v>3360236.96</v>
      </c>
      <c r="Z859" s="71"/>
      <c r="AA859" s="81"/>
      <c r="AB859" s="81"/>
      <c r="AC859" s="50">
        <f t="shared" si="53"/>
        <v>164142903.32000002</v>
      </c>
      <c r="AD859" s="82"/>
      <c r="AE859" s="83">
        <f>SUM(AE857:AE858)</f>
        <v>4683446923.0285912</v>
      </c>
      <c r="AF859" s="76" t="s">
        <v>1255</v>
      </c>
    </row>
    <row r="860" spans="1:32" s="73" customFormat="1" x14ac:dyDescent="0.25">
      <c r="A860" s="77"/>
      <c r="B860" s="77"/>
      <c r="F860" s="9"/>
      <c r="G860" s="9"/>
      <c r="H860" s="9"/>
      <c r="I860" s="9"/>
      <c r="J860" s="9"/>
      <c r="K860" s="84"/>
      <c r="M860" s="9"/>
      <c r="N860" s="9"/>
      <c r="O860" s="9"/>
      <c r="U860" s="72"/>
      <c r="Z860" s="71"/>
      <c r="AD860" s="84"/>
      <c r="AE860" s="71"/>
    </row>
    <row r="861" spans="1:32" s="73" customFormat="1" x14ac:dyDescent="0.25">
      <c r="A861" s="85" t="s">
        <v>1256</v>
      </c>
      <c r="B861" s="77"/>
      <c r="F861" s="86"/>
      <c r="G861" s="87"/>
      <c r="H861" s="87"/>
      <c r="I861" s="87"/>
      <c r="J861" s="87"/>
      <c r="M861" s="9"/>
      <c r="N861" s="9"/>
      <c r="O861" s="9"/>
      <c r="U861" s="72"/>
      <c r="Z861" s="71"/>
    </row>
    <row r="862" spans="1:32" x14ac:dyDescent="0.25">
      <c r="A862" s="88" t="s">
        <v>1257</v>
      </c>
      <c r="B862" s="85"/>
      <c r="C862" s="85"/>
      <c r="D862" s="85"/>
      <c r="E862" s="85"/>
      <c r="F862" s="89"/>
      <c r="Z862" s="71"/>
    </row>
    <row r="863" spans="1:32" x14ac:dyDescent="0.25">
      <c r="Z863" s="73"/>
    </row>
  </sheetData>
  <mergeCells count="14">
    <mergeCell ref="A857:C857"/>
    <mergeCell ref="H1:J2"/>
    <mergeCell ref="K1:M2"/>
    <mergeCell ref="N1:Q2"/>
    <mergeCell ref="R1:AC1"/>
    <mergeCell ref="AD1:AE2"/>
    <mergeCell ref="V2:V3"/>
    <mergeCell ref="AC2:AC3"/>
    <mergeCell ref="A1:A3"/>
    <mergeCell ref="B1:B3"/>
    <mergeCell ref="C1:C3"/>
    <mergeCell ref="D1:D3"/>
    <mergeCell ref="E1:E3"/>
    <mergeCell ref="F1:G2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65"/>
  <sheetViews>
    <sheetView topLeftCell="A843" workbookViewId="0">
      <selection activeCell="J857" sqref="J857"/>
    </sheetView>
  </sheetViews>
  <sheetFormatPr defaultColWidth="9.140625" defaultRowHeight="15" x14ac:dyDescent="0.25"/>
  <cols>
    <col min="1" max="1" width="13" style="90" customWidth="1"/>
    <col min="2" max="2" width="17.85546875" style="90" bestFit="1" customWidth="1"/>
    <col min="3" max="3" width="34.28515625" style="52" bestFit="1" customWidth="1"/>
    <col min="4" max="5" width="16.85546875" style="52" customWidth="1"/>
    <col min="6" max="6" width="17.7109375" style="52" customWidth="1"/>
    <col min="7" max="7" width="13.28515625" style="52" bestFit="1" customWidth="1"/>
    <col min="8" max="8" width="14.28515625" style="52" bestFit="1" customWidth="1"/>
    <col min="9" max="16384" width="9.140625" style="52"/>
  </cols>
  <sheetData>
    <row r="1" spans="1:8" s="34" customFormat="1" ht="31.5" customHeight="1" x14ac:dyDescent="0.25">
      <c r="A1" s="124" t="s">
        <v>871</v>
      </c>
      <c r="B1" s="124" t="s">
        <v>872</v>
      </c>
      <c r="C1" s="124" t="s">
        <v>873</v>
      </c>
      <c r="D1" s="136"/>
      <c r="E1" s="136"/>
    </row>
    <row r="2" spans="1:8" s="37" customFormat="1" ht="36" customHeight="1" x14ac:dyDescent="0.25">
      <c r="A2" s="126"/>
      <c r="B2" s="126"/>
      <c r="C2" s="126"/>
      <c r="D2" s="36">
        <v>43957</v>
      </c>
      <c r="E2" s="36">
        <v>43980</v>
      </c>
      <c r="F2" s="138" t="s">
        <v>1258</v>
      </c>
      <c r="G2" s="139"/>
      <c r="H2" s="139"/>
    </row>
    <row r="3" spans="1:8" s="37" customFormat="1" ht="18" customHeight="1" x14ac:dyDescent="0.25">
      <c r="A3" s="125"/>
      <c r="B3" s="125"/>
      <c r="C3" s="125"/>
      <c r="D3" s="39" t="s">
        <v>868</v>
      </c>
      <c r="E3" s="39" t="s">
        <v>868</v>
      </c>
      <c r="F3" s="95" t="s">
        <v>858</v>
      </c>
      <c r="G3" s="37" t="s">
        <v>859</v>
      </c>
      <c r="H3" s="37" t="s">
        <v>856</v>
      </c>
    </row>
    <row r="4" spans="1:8" x14ac:dyDescent="0.25">
      <c r="A4" s="41">
        <v>1</v>
      </c>
      <c r="B4" s="42">
        <v>18593111000114</v>
      </c>
      <c r="C4" s="43" t="s">
        <v>891</v>
      </c>
      <c r="D4" s="91">
        <v>0</v>
      </c>
      <c r="E4" s="91">
        <v>27943.95</v>
      </c>
      <c r="F4" s="94">
        <f>D4+E4</f>
        <v>27943.95</v>
      </c>
      <c r="G4" s="86">
        <f>F4*0.2</f>
        <v>5588.7900000000009</v>
      </c>
      <c r="H4" s="94">
        <f>F4-G4</f>
        <v>22355.16</v>
      </c>
    </row>
    <row r="5" spans="1:8" x14ac:dyDescent="0.25">
      <c r="A5" s="53">
        <v>2</v>
      </c>
      <c r="B5" s="42">
        <v>18296632000100</v>
      </c>
      <c r="C5" s="54" t="s">
        <v>893</v>
      </c>
      <c r="D5" s="91">
        <v>0</v>
      </c>
      <c r="E5" s="91">
        <v>0</v>
      </c>
      <c r="F5" s="94">
        <f t="shared" ref="F5:F68" si="0">D5+E5</f>
        <v>0</v>
      </c>
      <c r="G5" s="86">
        <f t="shared" ref="G5:G68" si="1">F5*0.2</f>
        <v>0</v>
      </c>
      <c r="H5" s="94">
        <f t="shared" ref="H5:H68" si="2">F5-G5</f>
        <v>0</v>
      </c>
    </row>
    <row r="6" spans="1:8" x14ac:dyDescent="0.25">
      <c r="A6" s="53">
        <v>3</v>
      </c>
      <c r="B6" s="42">
        <v>18837278000183</v>
      </c>
      <c r="C6" s="54" t="s">
        <v>2</v>
      </c>
      <c r="D6" s="91">
        <v>0</v>
      </c>
      <c r="E6" s="91">
        <v>23860.47</v>
      </c>
      <c r="F6" s="94">
        <f t="shared" si="0"/>
        <v>23860.47</v>
      </c>
      <c r="G6" s="86">
        <f t="shared" si="1"/>
        <v>4772.0940000000001</v>
      </c>
      <c r="H6" s="94">
        <f t="shared" si="2"/>
        <v>19088.376</v>
      </c>
    </row>
    <row r="7" spans="1:8" x14ac:dyDescent="0.25">
      <c r="A7" s="53">
        <v>4</v>
      </c>
      <c r="B7" s="42">
        <v>18295287000190</v>
      </c>
      <c r="C7" s="54" t="s">
        <v>3</v>
      </c>
      <c r="D7" s="91">
        <v>0</v>
      </c>
      <c r="E7" s="91">
        <v>9537.27</v>
      </c>
      <c r="F7" s="94">
        <f t="shared" si="0"/>
        <v>9537.27</v>
      </c>
      <c r="G7" s="86">
        <f t="shared" si="1"/>
        <v>1907.4540000000002</v>
      </c>
      <c r="H7" s="94">
        <f t="shared" si="2"/>
        <v>7629.8160000000007</v>
      </c>
    </row>
    <row r="8" spans="1:8" x14ac:dyDescent="0.25">
      <c r="A8" s="53">
        <v>5</v>
      </c>
      <c r="B8" s="42">
        <v>17005216000142</v>
      </c>
      <c r="C8" s="54" t="s">
        <v>895</v>
      </c>
      <c r="D8" s="91">
        <v>0</v>
      </c>
      <c r="E8" s="91">
        <v>18411.09</v>
      </c>
      <c r="F8" s="94">
        <f t="shared" si="0"/>
        <v>18411.09</v>
      </c>
      <c r="G8" s="86">
        <f t="shared" si="1"/>
        <v>3682.2180000000003</v>
      </c>
      <c r="H8" s="94">
        <f t="shared" si="2"/>
        <v>14728.871999999999</v>
      </c>
    </row>
    <row r="9" spans="1:8" x14ac:dyDescent="0.25">
      <c r="A9" s="53">
        <v>6</v>
      </c>
      <c r="B9" s="42">
        <v>18085563000195</v>
      </c>
      <c r="C9" s="54" t="s">
        <v>896</v>
      </c>
      <c r="D9" s="91">
        <v>0</v>
      </c>
      <c r="E9" s="91">
        <v>20781.939999999999</v>
      </c>
      <c r="F9" s="94">
        <f t="shared" si="0"/>
        <v>20781.939999999999</v>
      </c>
      <c r="G9" s="86">
        <f t="shared" si="1"/>
        <v>4156.3879999999999</v>
      </c>
      <c r="H9" s="94">
        <f t="shared" si="2"/>
        <v>16625.552</v>
      </c>
    </row>
    <row r="10" spans="1:8" x14ac:dyDescent="0.25">
      <c r="A10" s="53">
        <v>7</v>
      </c>
      <c r="B10" s="42">
        <v>18428953000110</v>
      </c>
      <c r="C10" s="54" t="s">
        <v>897</v>
      </c>
      <c r="D10" s="91">
        <v>0</v>
      </c>
      <c r="E10" s="91">
        <v>0</v>
      </c>
      <c r="F10" s="94">
        <f t="shared" si="0"/>
        <v>0</v>
      </c>
      <c r="G10" s="86">
        <f t="shared" si="1"/>
        <v>0</v>
      </c>
      <c r="H10" s="94">
        <f t="shared" si="2"/>
        <v>0</v>
      </c>
    </row>
    <row r="11" spans="1:8" x14ac:dyDescent="0.25">
      <c r="A11" s="53">
        <v>8</v>
      </c>
      <c r="B11" s="42">
        <v>17888108000165</v>
      </c>
      <c r="C11" s="54" t="s">
        <v>7</v>
      </c>
      <c r="D11" s="91">
        <v>0</v>
      </c>
      <c r="E11" s="91">
        <v>14585.57</v>
      </c>
      <c r="F11" s="94">
        <f t="shared" si="0"/>
        <v>14585.57</v>
      </c>
      <c r="G11" s="86">
        <f t="shared" si="1"/>
        <v>2917.114</v>
      </c>
      <c r="H11" s="94">
        <f t="shared" si="2"/>
        <v>11668.456</v>
      </c>
    </row>
    <row r="12" spans="1:8" x14ac:dyDescent="0.25">
      <c r="A12" s="53">
        <v>9</v>
      </c>
      <c r="B12" s="42">
        <v>18404749000160</v>
      </c>
      <c r="C12" s="54" t="s">
        <v>898</v>
      </c>
      <c r="D12" s="91">
        <v>0</v>
      </c>
      <c r="E12" s="91">
        <v>22264.14</v>
      </c>
      <c r="F12" s="94">
        <f t="shared" si="0"/>
        <v>22264.14</v>
      </c>
      <c r="G12" s="86">
        <f t="shared" si="1"/>
        <v>4452.8280000000004</v>
      </c>
      <c r="H12" s="94">
        <f t="shared" si="2"/>
        <v>17811.311999999998</v>
      </c>
    </row>
    <row r="13" spans="1:8" x14ac:dyDescent="0.25">
      <c r="A13" s="53">
        <v>10</v>
      </c>
      <c r="B13" s="42">
        <v>18414581000173</v>
      </c>
      <c r="C13" s="54" t="s">
        <v>899</v>
      </c>
      <c r="D13" s="91">
        <v>0</v>
      </c>
      <c r="E13" s="91">
        <v>22081.21</v>
      </c>
      <c r="F13" s="94">
        <f t="shared" si="0"/>
        <v>22081.21</v>
      </c>
      <c r="G13" s="86">
        <f t="shared" si="1"/>
        <v>4416.2420000000002</v>
      </c>
      <c r="H13" s="94">
        <f t="shared" si="2"/>
        <v>17664.968000000001</v>
      </c>
    </row>
    <row r="14" spans="1:8" x14ac:dyDescent="0.25">
      <c r="A14" s="53">
        <v>11</v>
      </c>
      <c r="B14" s="42">
        <v>18348094000150</v>
      </c>
      <c r="C14" s="54" t="s">
        <v>900</v>
      </c>
      <c r="D14" s="91">
        <v>0</v>
      </c>
      <c r="E14" s="91">
        <v>69738.539999999994</v>
      </c>
      <c r="F14" s="94">
        <f t="shared" si="0"/>
        <v>69738.539999999994</v>
      </c>
      <c r="G14" s="86">
        <f t="shared" si="1"/>
        <v>13947.707999999999</v>
      </c>
      <c r="H14" s="94">
        <f t="shared" si="2"/>
        <v>55790.831999999995</v>
      </c>
    </row>
    <row r="15" spans="1:8" x14ac:dyDescent="0.25">
      <c r="A15" s="53">
        <v>12</v>
      </c>
      <c r="B15" s="42">
        <v>18008896000110</v>
      </c>
      <c r="C15" s="54" t="s">
        <v>11</v>
      </c>
      <c r="D15" s="91">
        <v>0</v>
      </c>
      <c r="E15" s="91">
        <v>17726.009999999998</v>
      </c>
      <c r="F15" s="94">
        <f t="shared" si="0"/>
        <v>17726.009999999998</v>
      </c>
      <c r="G15" s="86">
        <f t="shared" si="1"/>
        <v>3545.2019999999998</v>
      </c>
      <c r="H15" s="94">
        <f t="shared" si="2"/>
        <v>14180.807999999999</v>
      </c>
    </row>
    <row r="16" spans="1:8" x14ac:dyDescent="0.25">
      <c r="A16" s="53">
        <v>13</v>
      </c>
      <c r="B16" s="42">
        <v>18186346000191</v>
      </c>
      <c r="C16" s="54" t="s">
        <v>12</v>
      </c>
      <c r="D16" s="91">
        <v>0</v>
      </c>
      <c r="E16" s="91">
        <v>10893.78</v>
      </c>
      <c r="F16" s="94">
        <f t="shared" si="0"/>
        <v>10893.78</v>
      </c>
      <c r="G16" s="86">
        <f t="shared" si="1"/>
        <v>2178.7560000000003</v>
      </c>
      <c r="H16" s="94">
        <f t="shared" si="2"/>
        <v>8715.0240000000013</v>
      </c>
    </row>
    <row r="17" spans="1:8" x14ac:dyDescent="0.25">
      <c r="A17" s="53">
        <v>14</v>
      </c>
      <c r="B17" s="42">
        <v>17912015000129</v>
      </c>
      <c r="C17" s="54" t="s">
        <v>13</v>
      </c>
      <c r="D17" s="91">
        <v>0</v>
      </c>
      <c r="E17" s="91">
        <v>15863.4</v>
      </c>
      <c r="F17" s="94">
        <f t="shared" si="0"/>
        <v>15863.4</v>
      </c>
      <c r="G17" s="86">
        <f t="shared" si="1"/>
        <v>3172.6800000000003</v>
      </c>
      <c r="H17" s="94">
        <f t="shared" si="2"/>
        <v>12690.72</v>
      </c>
    </row>
    <row r="18" spans="1:8" x14ac:dyDescent="0.25">
      <c r="A18" s="53">
        <v>15</v>
      </c>
      <c r="B18" s="42">
        <v>17709197000135</v>
      </c>
      <c r="C18" s="54" t="s">
        <v>901</v>
      </c>
      <c r="D18" s="91">
        <v>0</v>
      </c>
      <c r="E18" s="91">
        <v>0</v>
      </c>
      <c r="F18" s="94">
        <f t="shared" si="0"/>
        <v>0</v>
      </c>
      <c r="G18" s="86">
        <f t="shared" si="1"/>
        <v>0</v>
      </c>
      <c r="H18" s="94">
        <f t="shared" si="2"/>
        <v>0</v>
      </c>
    </row>
    <row r="19" spans="1:8" x14ac:dyDescent="0.25">
      <c r="A19" s="53">
        <v>16</v>
      </c>
      <c r="B19" s="42">
        <v>18243220000101</v>
      </c>
      <c r="C19" s="54" t="s">
        <v>15</v>
      </c>
      <c r="D19" s="91">
        <v>0</v>
      </c>
      <c r="E19" s="91">
        <v>196632.9</v>
      </c>
      <c r="F19" s="94">
        <f t="shared" si="0"/>
        <v>196632.9</v>
      </c>
      <c r="G19" s="86">
        <f t="shared" si="1"/>
        <v>39326.58</v>
      </c>
      <c r="H19" s="94">
        <f t="shared" si="2"/>
        <v>157306.32</v>
      </c>
    </row>
    <row r="20" spans="1:8" s="7" customFormat="1" x14ac:dyDescent="0.25">
      <c r="A20" s="53">
        <v>17</v>
      </c>
      <c r="B20" s="42">
        <v>18349894000195</v>
      </c>
      <c r="C20" s="54" t="s">
        <v>16</v>
      </c>
      <c r="D20" s="91">
        <v>0</v>
      </c>
      <c r="E20" s="91">
        <v>0</v>
      </c>
      <c r="F20" s="94">
        <f t="shared" si="0"/>
        <v>0</v>
      </c>
      <c r="G20" s="86">
        <f t="shared" si="1"/>
        <v>0</v>
      </c>
      <c r="H20" s="94">
        <f t="shared" si="2"/>
        <v>0</v>
      </c>
    </row>
    <row r="21" spans="1:8" x14ac:dyDescent="0.25">
      <c r="A21" s="53">
        <v>18</v>
      </c>
      <c r="B21" s="42">
        <v>18332627000105</v>
      </c>
      <c r="C21" s="54" t="s">
        <v>17</v>
      </c>
      <c r="D21" s="91">
        <v>0</v>
      </c>
      <c r="E21" s="91">
        <v>15157.81</v>
      </c>
      <c r="F21" s="94">
        <f t="shared" si="0"/>
        <v>15157.81</v>
      </c>
      <c r="G21" s="86">
        <f t="shared" si="1"/>
        <v>3031.5619999999999</v>
      </c>
      <c r="H21" s="94">
        <f t="shared" si="2"/>
        <v>12126.248</v>
      </c>
    </row>
    <row r="22" spans="1:8" x14ac:dyDescent="0.25">
      <c r="A22" s="53">
        <v>19</v>
      </c>
      <c r="B22" s="42">
        <v>18241752000100</v>
      </c>
      <c r="C22" s="54" t="s">
        <v>902</v>
      </c>
      <c r="D22" s="91">
        <v>0</v>
      </c>
      <c r="E22" s="91">
        <v>49671.199999999997</v>
      </c>
      <c r="F22" s="94">
        <f t="shared" si="0"/>
        <v>49671.199999999997</v>
      </c>
      <c r="G22" s="86">
        <f t="shared" si="1"/>
        <v>9934.24</v>
      </c>
      <c r="H22" s="94">
        <f t="shared" si="2"/>
        <v>39736.959999999999</v>
      </c>
    </row>
    <row r="23" spans="1:8" x14ac:dyDescent="0.25">
      <c r="A23" s="53">
        <v>20</v>
      </c>
      <c r="B23" s="42">
        <v>18243238000103</v>
      </c>
      <c r="C23" s="54" t="s">
        <v>19</v>
      </c>
      <c r="D23" s="91">
        <v>0</v>
      </c>
      <c r="E23" s="91">
        <v>30138.560000000001</v>
      </c>
      <c r="F23" s="94">
        <f t="shared" si="0"/>
        <v>30138.560000000001</v>
      </c>
      <c r="G23" s="86">
        <f t="shared" si="1"/>
        <v>6027.7120000000004</v>
      </c>
      <c r="H23" s="94">
        <f t="shared" si="2"/>
        <v>24110.848000000002</v>
      </c>
    </row>
    <row r="24" spans="1:8" x14ac:dyDescent="0.25">
      <c r="A24" s="53">
        <v>21</v>
      </c>
      <c r="B24" s="42">
        <v>18094748000166</v>
      </c>
      <c r="C24" s="54" t="s">
        <v>20</v>
      </c>
      <c r="D24" s="91">
        <v>0</v>
      </c>
      <c r="E24" s="91">
        <v>21435.89</v>
      </c>
      <c r="F24" s="94">
        <f t="shared" si="0"/>
        <v>21435.89</v>
      </c>
      <c r="G24" s="86">
        <f t="shared" si="1"/>
        <v>4287.1779999999999</v>
      </c>
      <c r="H24" s="94">
        <f t="shared" si="2"/>
        <v>17148.712</v>
      </c>
    </row>
    <row r="25" spans="1:8" x14ac:dyDescent="0.25">
      <c r="A25" s="53">
        <v>22</v>
      </c>
      <c r="B25" s="42">
        <v>19770288000101</v>
      </c>
      <c r="C25" s="54" t="s">
        <v>21</v>
      </c>
      <c r="D25" s="91">
        <v>0</v>
      </c>
      <c r="E25" s="91">
        <v>11059.89</v>
      </c>
      <c r="F25" s="94">
        <f t="shared" si="0"/>
        <v>11059.89</v>
      </c>
      <c r="G25" s="86">
        <f t="shared" si="1"/>
        <v>2211.9780000000001</v>
      </c>
      <c r="H25" s="94">
        <f t="shared" si="2"/>
        <v>8847.9120000000003</v>
      </c>
    </row>
    <row r="26" spans="1:8" x14ac:dyDescent="0.25">
      <c r="A26" s="53">
        <v>23</v>
      </c>
      <c r="B26" s="42">
        <v>16725392000196</v>
      </c>
      <c r="C26" s="54" t="s">
        <v>903</v>
      </c>
      <c r="D26" s="91">
        <v>0</v>
      </c>
      <c r="E26" s="91">
        <v>34080.57</v>
      </c>
      <c r="F26" s="94">
        <f t="shared" si="0"/>
        <v>34080.57</v>
      </c>
      <c r="G26" s="86">
        <f t="shared" si="1"/>
        <v>6816.1140000000005</v>
      </c>
      <c r="H26" s="94">
        <f t="shared" si="2"/>
        <v>27264.455999999998</v>
      </c>
    </row>
    <row r="27" spans="1:8" x14ac:dyDescent="0.25">
      <c r="A27" s="53">
        <v>24</v>
      </c>
      <c r="B27" s="42">
        <v>18303164000153</v>
      </c>
      <c r="C27" s="54" t="s">
        <v>23</v>
      </c>
      <c r="D27" s="91">
        <v>0</v>
      </c>
      <c r="E27" s="91">
        <v>46279.11</v>
      </c>
      <c r="F27" s="94">
        <f t="shared" si="0"/>
        <v>46279.11</v>
      </c>
      <c r="G27" s="86">
        <f t="shared" si="1"/>
        <v>9255.8220000000001</v>
      </c>
      <c r="H27" s="94">
        <f t="shared" si="2"/>
        <v>37023.288</v>
      </c>
    </row>
    <row r="28" spans="1:8" x14ac:dyDescent="0.25">
      <c r="A28" s="53">
        <v>25</v>
      </c>
      <c r="B28" s="42">
        <v>18316174000123</v>
      </c>
      <c r="C28" s="54" t="s">
        <v>904</v>
      </c>
      <c r="D28" s="91">
        <v>0</v>
      </c>
      <c r="E28" s="91">
        <v>12243.94</v>
      </c>
      <c r="F28" s="94">
        <f t="shared" si="0"/>
        <v>12243.94</v>
      </c>
      <c r="G28" s="86">
        <f t="shared" si="1"/>
        <v>2448.788</v>
      </c>
      <c r="H28" s="94">
        <f t="shared" si="2"/>
        <v>9795.152</v>
      </c>
    </row>
    <row r="29" spans="1:8" x14ac:dyDescent="0.25">
      <c r="A29" s="53">
        <v>26</v>
      </c>
      <c r="B29" s="42">
        <v>17884412000134</v>
      </c>
      <c r="C29" s="54" t="s">
        <v>25</v>
      </c>
      <c r="D29" s="91">
        <v>0</v>
      </c>
      <c r="E29" s="91">
        <v>108154.07</v>
      </c>
      <c r="F29" s="94">
        <f t="shared" si="0"/>
        <v>108154.07</v>
      </c>
      <c r="G29" s="86">
        <f t="shared" si="1"/>
        <v>21630.814000000002</v>
      </c>
      <c r="H29" s="94">
        <f t="shared" si="2"/>
        <v>86523.256000000008</v>
      </c>
    </row>
    <row r="30" spans="1:8" x14ac:dyDescent="0.25">
      <c r="A30" s="53">
        <v>27</v>
      </c>
      <c r="B30" s="42">
        <v>18414599000175</v>
      </c>
      <c r="C30" s="54" t="s">
        <v>905</v>
      </c>
      <c r="D30" s="91">
        <v>0</v>
      </c>
      <c r="E30" s="91">
        <v>16049.98</v>
      </c>
      <c r="F30" s="94">
        <f t="shared" si="0"/>
        <v>16049.98</v>
      </c>
      <c r="G30" s="86">
        <f t="shared" si="1"/>
        <v>3209.9960000000001</v>
      </c>
      <c r="H30" s="94">
        <f t="shared" si="2"/>
        <v>12839.984</v>
      </c>
    </row>
    <row r="31" spans="1:8" x14ac:dyDescent="0.25">
      <c r="A31" s="53">
        <v>28</v>
      </c>
      <c r="B31" s="42">
        <v>18682930000138</v>
      </c>
      <c r="C31" s="54" t="s">
        <v>906</v>
      </c>
      <c r="D31" s="91">
        <v>0</v>
      </c>
      <c r="E31" s="91">
        <v>28513.200000000001</v>
      </c>
      <c r="F31" s="94">
        <f t="shared" si="0"/>
        <v>28513.200000000001</v>
      </c>
      <c r="G31" s="86">
        <f t="shared" si="1"/>
        <v>5702.64</v>
      </c>
      <c r="H31" s="94">
        <f t="shared" si="2"/>
        <v>22810.560000000001</v>
      </c>
    </row>
    <row r="32" spans="1:8" x14ac:dyDescent="0.25">
      <c r="A32" s="53">
        <v>29</v>
      </c>
      <c r="B32" s="42">
        <v>18094763000104</v>
      </c>
      <c r="C32" s="54" t="s">
        <v>907</v>
      </c>
      <c r="D32" s="91">
        <v>0</v>
      </c>
      <c r="E32" s="91">
        <v>19396.87</v>
      </c>
      <c r="F32" s="94">
        <f t="shared" si="0"/>
        <v>19396.87</v>
      </c>
      <c r="G32" s="86">
        <f t="shared" si="1"/>
        <v>3879.3739999999998</v>
      </c>
      <c r="H32" s="94">
        <f t="shared" si="2"/>
        <v>15517.495999999999</v>
      </c>
    </row>
    <row r="33" spans="1:8" x14ac:dyDescent="0.25">
      <c r="A33" s="53">
        <v>30</v>
      </c>
      <c r="B33" s="42">
        <v>16796575000100</v>
      </c>
      <c r="C33" s="54" t="s">
        <v>908</v>
      </c>
      <c r="D33" s="91">
        <v>0</v>
      </c>
      <c r="E33" s="91">
        <v>43160.65</v>
      </c>
      <c r="F33" s="94">
        <f t="shared" si="0"/>
        <v>43160.65</v>
      </c>
      <c r="G33" s="86">
        <f t="shared" si="1"/>
        <v>8632.130000000001</v>
      </c>
      <c r="H33" s="94">
        <f t="shared" si="2"/>
        <v>34528.520000000004</v>
      </c>
    </row>
    <row r="34" spans="1:8" x14ac:dyDescent="0.25">
      <c r="A34" s="53">
        <v>31</v>
      </c>
      <c r="B34" s="42">
        <v>17947631000115</v>
      </c>
      <c r="C34" s="54" t="s">
        <v>909</v>
      </c>
      <c r="D34" s="91">
        <v>0</v>
      </c>
      <c r="E34" s="91">
        <v>8531.9699999999993</v>
      </c>
      <c r="F34" s="94">
        <f t="shared" si="0"/>
        <v>8531.9699999999993</v>
      </c>
      <c r="G34" s="86">
        <f t="shared" si="1"/>
        <v>1706.394</v>
      </c>
      <c r="H34" s="94">
        <f t="shared" si="2"/>
        <v>6825.5759999999991</v>
      </c>
    </row>
    <row r="35" spans="1:8" x14ac:dyDescent="0.25">
      <c r="A35" s="53">
        <v>32</v>
      </c>
      <c r="B35" s="42">
        <v>18116111000123</v>
      </c>
      <c r="C35" s="54" t="s">
        <v>910</v>
      </c>
      <c r="D35" s="91">
        <v>0</v>
      </c>
      <c r="E35" s="91">
        <v>11168.16</v>
      </c>
      <c r="F35" s="94">
        <f t="shared" si="0"/>
        <v>11168.16</v>
      </c>
      <c r="G35" s="86">
        <f t="shared" si="1"/>
        <v>2233.6320000000001</v>
      </c>
      <c r="H35" s="94">
        <f t="shared" si="2"/>
        <v>8934.5280000000002</v>
      </c>
    </row>
    <row r="36" spans="1:8" x14ac:dyDescent="0.25">
      <c r="A36" s="53">
        <v>33</v>
      </c>
      <c r="B36" s="42">
        <v>17747940000141</v>
      </c>
      <c r="C36" s="54" t="s">
        <v>32</v>
      </c>
      <c r="D36" s="91">
        <v>0</v>
      </c>
      <c r="E36" s="91">
        <v>8264.73</v>
      </c>
      <c r="F36" s="94">
        <f t="shared" si="0"/>
        <v>8264.73</v>
      </c>
      <c r="G36" s="86">
        <f t="shared" si="1"/>
        <v>1652.9459999999999</v>
      </c>
      <c r="H36" s="94">
        <f t="shared" si="2"/>
        <v>6611.7839999999997</v>
      </c>
    </row>
    <row r="37" spans="1:8" x14ac:dyDescent="0.25">
      <c r="A37" s="53">
        <v>34</v>
      </c>
      <c r="B37" s="42">
        <v>17963083000117</v>
      </c>
      <c r="C37" s="54" t="s">
        <v>911</v>
      </c>
      <c r="D37" s="91">
        <v>0</v>
      </c>
      <c r="E37" s="91">
        <v>40401</v>
      </c>
      <c r="F37" s="94">
        <f t="shared" si="0"/>
        <v>40401</v>
      </c>
      <c r="G37" s="86">
        <f t="shared" si="1"/>
        <v>8080.2000000000007</v>
      </c>
      <c r="H37" s="94">
        <f t="shared" si="2"/>
        <v>32320.799999999999</v>
      </c>
    </row>
    <row r="38" spans="1:8" x14ac:dyDescent="0.25">
      <c r="A38" s="53">
        <v>35</v>
      </c>
      <c r="B38" s="42">
        <v>16829640000149</v>
      </c>
      <c r="C38" s="54" t="s">
        <v>34</v>
      </c>
      <c r="D38" s="91">
        <v>0</v>
      </c>
      <c r="E38" s="91">
        <v>0</v>
      </c>
      <c r="F38" s="94">
        <f t="shared" si="0"/>
        <v>0</v>
      </c>
      <c r="G38" s="86">
        <f t="shared" si="1"/>
        <v>0</v>
      </c>
      <c r="H38" s="94">
        <f t="shared" si="2"/>
        <v>0</v>
      </c>
    </row>
    <row r="39" spans="1:8" x14ac:dyDescent="0.25">
      <c r="A39" s="53">
        <v>36</v>
      </c>
      <c r="B39" s="42">
        <v>17952508000192</v>
      </c>
      <c r="C39" s="54" t="s">
        <v>35</v>
      </c>
      <c r="D39" s="91">
        <v>0</v>
      </c>
      <c r="E39" s="91">
        <v>8627.4</v>
      </c>
      <c r="F39" s="94">
        <f t="shared" si="0"/>
        <v>8627.4</v>
      </c>
      <c r="G39" s="86">
        <f t="shared" si="1"/>
        <v>1725.48</v>
      </c>
      <c r="H39" s="94">
        <f t="shared" si="2"/>
        <v>6901.92</v>
      </c>
    </row>
    <row r="40" spans="1:8" x14ac:dyDescent="0.25">
      <c r="A40" s="53">
        <v>37</v>
      </c>
      <c r="B40" s="42">
        <v>18132167000171</v>
      </c>
      <c r="C40" s="54" t="s">
        <v>36</v>
      </c>
      <c r="D40" s="91">
        <v>0</v>
      </c>
      <c r="E40" s="91">
        <v>20432.349999999999</v>
      </c>
      <c r="F40" s="94">
        <f t="shared" si="0"/>
        <v>20432.349999999999</v>
      </c>
      <c r="G40" s="86">
        <f t="shared" si="1"/>
        <v>4086.47</v>
      </c>
      <c r="H40" s="94">
        <f t="shared" si="2"/>
        <v>16345.88</v>
      </c>
    </row>
    <row r="41" spans="1:8" x14ac:dyDescent="0.25">
      <c r="A41" s="53">
        <v>38</v>
      </c>
      <c r="B41" s="42">
        <v>19942895000101</v>
      </c>
      <c r="C41" s="54" t="s">
        <v>912</v>
      </c>
      <c r="D41" s="91">
        <v>0</v>
      </c>
      <c r="E41" s="91">
        <v>15388.02</v>
      </c>
      <c r="F41" s="94">
        <f t="shared" si="0"/>
        <v>15388.02</v>
      </c>
      <c r="G41" s="86">
        <f t="shared" si="1"/>
        <v>3077.6040000000003</v>
      </c>
      <c r="H41" s="94">
        <f t="shared" si="2"/>
        <v>12310.416000000001</v>
      </c>
    </row>
    <row r="42" spans="1:8" x14ac:dyDescent="0.25">
      <c r="A42" s="53">
        <v>39</v>
      </c>
      <c r="B42" s="42">
        <v>18300996000116</v>
      </c>
      <c r="C42" s="54" t="s">
        <v>913</v>
      </c>
      <c r="D42" s="91">
        <v>0</v>
      </c>
      <c r="E42" s="91">
        <v>22616.81</v>
      </c>
      <c r="F42" s="94">
        <f t="shared" si="0"/>
        <v>22616.81</v>
      </c>
      <c r="G42" s="86">
        <f t="shared" si="1"/>
        <v>4523.3620000000001</v>
      </c>
      <c r="H42" s="94">
        <f t="shared" si="2"/>
        <v>18093.448</v>
      </c>
    </row>
    <row r="43" spans="1:8" x14ac:dyDescent="0.25">
      <c r="A43" s="53">
        <v>40</v>
      </c>
      <c r="B43" s="42">
        <v>18140756000100</v>
      </c>
      <c r="C43" s="54" t="s">
        <v>914</v>
      </c>
      <c r="D43" s="91">
        <v>0</v>
      </c>
      <c r="E43" s="91">
        <v>0</v>
      </c>
      <c r="F43" s="94">
        <f t="shared" si="0"/>
        <v>0</v>
      </c>
      <c r="G43" s="86">
        <f t="shared" si="1"/>
        <v>0</v>
      </c>
      <c r="H43" s="94">
        <f t="shared" si="2"/>
        <v>0</v>
      </c>
    </row>
    <row r="44" spans="1:8" x14ac:dyDescent="0.25">
      <c r="A44" s="53">
        <v>41</v>
      </c>
      <c r="B44" s="42">
        <v>17899717000110</v>
      </c>
      <c r="C44" s="54" t="s">
        <v>40</v>
      </c>
      <c r="D44" s="91">
        <v>0</v>
      </c>
      <c r="E44" s="91">
        <v>44356.75</v>
      </c>
      <c r="F44" s="94">
        <f t="shared" si="0"/>
        <v>44356.75</v>
      </c>
      <c r="G44" s="86">
        <f t="shared" si="1"/>
        <v>8871.35</v>
      </c>
      <c r="H44" s="94">
        <f t="shared" si="2"/>
        <v>35485.4</v>
      </c>
    </row>
    <row r="45" spans="1:8" x14ac:dyDescent="0.25">
      <c r="A45" s="53">
        <v>42</v>
      </c>
      <c r="B45" s="42">
        <v>18306662000150</v>
      </c>
      <c r="C45" s="54" t="s">
        <v>41</v>
      </c>
      <c r="D45" s="91">
        <v>0</v>
      </c>
      <c r="E45" s="91">
        <v>190956.49</v>
      </c>
      <c r="F45" s="94">
        <f t="shared" si="0"/>
        <v>190956.49</v>
      </c>
      <c r="G45" s="86">
        <f t="shared" si="1"/>
        <v>38191.298000000003</v>
      </c>
      <c r="H45" s="94">
        <f t="shared" si="2"/>
        <v>152765.19199999998</v>
      </c>
    </row>
    <row r="46" spans="1:8" x14ac:dyDescent="0.25">
      <c r="A46" s="53">
        <v>43</v>
      </c>
      <c r="B46" s="42">
        <v>18243246000150</v>
      </c>
      <c r="C46" s="54" t="s">
        <v>42</v>
      </c>
      <c r="D46" s="91">
        <v>0</v>
      </c>
      <c r="E46" s="91">
        <v>27987.19</v>
      </c>
      <c r="F46" s="94">
        <f t="shared" si="0"/>
        <v>27987.19</v>
      </c>
      <c r="G46" s="86">
        <f t="shared" si="1"/>
        <v>5597.4380000000001</v>
      </c>
      <c r="H46" s="94">
        <f t="shared" si="2"/>
        <v>22389.752</v>
      </c>
    </row>
    <row r="47" spans="1:8" x14ac:dyDescent="0.25">
      <c r="A47" s="53">
        <v>44</v>
      </c>
      <c r="B47" s="42">
        <v>17730011000120</v>
      </c>
      <c r="C47" s="54" t="s">
        <v>43</v>
      </c>
      <c r="D47" s="91">
        <v>0</v>
      </c>
      <c r="E47" s="91">
        <v>7530.76</v>
      </c>
      <c r="F47" s="94">
        <f t="shared" si="0"/>
        <v>7530.76</v>
      </c>
      <c r="G47" s="86">
        <f t="shared" si="1"/>
        <v>1506.152</v>
      </c>
      <c r="H47" s="94">
        <f t="shared" si="2"/>
        <v>6024.6080000000002</v>
      </c>
    </row>
    <row r="48" spans="1:8" x14ac:dyDescent="0.25">
      <c r="A48" s="53">
        <v>45</v>
      </c>
      <c r="B48" s="42">
        <v>18125120000180</v>
      </c>
      <c r="C48" s="54" t="s">
        <v>44</v>
      </c>
      <c r="D48" s="91">
        <v>0</v>
      </c>
      <c r="E48" s="91">
        <v>34034.18</v>
      </c>
      <c r="F48" s="94">
        <f t="shared" si="0"/>
        <v>34034.18</v>
      </c>
      <c r="G48" s="86">
        <f t="shared" si="1"/>
        <v>6806.8360000000002</v>
      </c>
      <c r="H48" s="94">
        <f t="shared" si="2"/>
        <v>27227.344000000001</v>
      </c>
    </row>
    <row r="49" spans="1:8" x14ac:dyDescent="0.25">
      <c r="A49" s="53">
        <v>46</v>
      </c>
      <c r="B49" s="42">
        <v>17702507000190</v>
      </c>
      <c r="C49" s="54" t="s">
        <v>45</v>
      </c>
      <c r="D49" s="91">
        <v>0</v>
      </c>
      <c r="E49" s="91">
        <v>34230.71</v>
      </c>
      <c r="F49" s="94">
        <f t="shared" si="0"/>
        <v>34230.71</v>
      </c>
      <c r="G49" s="86">
        <f t="shared" si="1"/>
        <v>6846.1419999999998</v>
      </c>
      <c r="H49" s="94">
        <f t="shared" si="2"/>
        <v>27384.567999999999</v>
      </c>
    </row>
    <row r="50" spans="1:8" x14ac:dyDescent="0.25">
      <c r="A50" s="53">
        <v>47</v>
      </c>
      <c r="B50" s="42">
        <v>16971376000183</v>
      </c>
      <c r="C50" s="54" t="s">
        <v>915</v>
      </c>
      <c r="D50" s="91">
        <v>0</v>
      </c>
      <c r="E50" s="91">
        <v>23110.93</v>
      </c>
      <c r="F50" s="94">
        <f t="shared" si="0"/>
        <v>23110.93</v>
      </c>
      <c r="G50" s="86">
        <f t="shared" si="1"/>
        <v>4622.1860000000006</v>
      </c>
      <c r="H50" s="94">
        <f t="shared" si="2"/>
        <v>18488.743999999999</v>
      </c>
    </row>
    <row r="51" spans="1:8" x14ac:dyDescent="0.25">
      <c r="A51" s="53">
        <v>48</v>
      </c>
      <c r="B51" s="42">
        <v>17694845000127</v>
      </c>
      <c r="C51" s="54" t="s">
        <v>47</v>
      </c>
      <c r="D51" s="91">
        <v>0</v>
      </c>
      <c r="E51" s="91">
        <v>14570.2</v>
      </c>
      <c r="F51" s="94">
        <f t="shared" si="0"/>
        <v>14570.2</v>
      </c>
      <c r="G51" s="86">
        <f t="shared" si="1"/>
        <v>2914.0400000000004</v>
      </c>
      <c r="H51" s="94">
        <f t="shared" si="2"/>
        <v>11656.16</v>
      </c>
    </row>
    <row r="52" spans="1:8" x14ac:dyDescent="0.25">
      <c r="A52" s="53">
        <v>49</v>
      </c>
      <c r="B52" s="42">
        <v>18008862000126</v>
      </c>
      <c r="C52" s="54" t="s">
        <v>48</v>
      </c>
      <c r="D52" s="91">
        <v>0</v>
      </c>
      <c r="E52" s="91">
        <v>0</v>
      </c>
      <c r="F52" s="94">
        <f t="shared" si="0"/>
        <v>0</v>
      </c>
      <c r="G52" s="86">
        <f t="shared" si="1"/>
        <v>0</v>
      </c>
      <c r="H52" s="94">
        <f t="shared" si="2"/>
        <v>0</v>
      </c>
    </row>
    <row r="53" spans="1:8" x14ac:dyDescent="0.25">
      <c r="A53" s="53">
        <v>50</v>
      </c>
      <c r="B53" s="42">
        <v>18116129000125</v>
      </c>
      <c r="C53" s="54" t="s">
        <v>49</v>
      </c>
      <c r="D53" s="91">
        <v>0</v>
      </c>
      <c r="E53" s="91">
        <v>16659.150000000001</v>
      </c>
      <c r="F53" s="94">
        <f t="shared" si="0"/>
        <v>16659.150000000001</v>
      </c>
      <c r="G53" s="86">
        <f t="shared" si="1"/>
        <v>3331.8300000000004</v>
      </c>
      <c r="H53" s="94">
        <f t="shared" si="2"/>
        <v>13327.320000000002</v>
      </c>
    </row>
    <row r="54" spans="1:8" x14ac:dyDescent="0.25">
      <c r="A54" s="53">
        <v>51</v>
      </c>
      <c r="B54" s="42">
        <v>20920567000193</v>
      </c>
      <c r="C54" s="54" t="s">
        <v>916</v>
      </c>
      <c r="D54" s="91">
        <v>0</v>
      </c>
      <c r="E54" s="91">
        <v>69418.98</v>
      </c>
      <c r="F54" s="94">
        <f t="shared" si="0"/>
        <v>69418.98</v>
      </c>
      <c r="G54" s="86">
        <f t="shared" si="1"/>
        <v>13883.796</v>
      </c>
      <c r="H54" s="94">
        <f t="shared" si="2"/>
        <v>55535.183999999994</v>
      </c>
    </row>
    <row r="55" spans="1:8" x14ac:dyDescent="0.25">
      <c r="A55" s="53">
        <v>52</v>
      </c>
      <c r="B55" s="42">
        <v>18349902000101</v>
      </c>
      <c r="C55" s="54" t="s">
        <v>51</v>
      </c>
      <c r="D55" s="91">
        <v>0</v>
      </c>
      <c r="E55" s="91">
        <v>11878.46</v>
      </c>
      <c r="F55" s="94">
        <f t="shared" si="0"/>
        <v>11878.46</v>
      </c>
      <c r="G55" s="86">
        <f t="shared" si="1"/>
        <v>2375.692</v>
      </c>
      <c r="H55" s="94">
        <f t="shared" si="2"/>
        <v>9502.768</v>
      </c>
    </row>
    <row r="56" spans="1:8" x14ac:dyDescent="0.25">
      <c r="A56" s="53">
        <v>53</v>
      </c>
      <c r="B56" s="42">
        <v>18175794000190</v>
      </c>
      <c r="C56" s="54" t="s">
        <v>52</v>
      </c>
      <c r="D56" s="91">
        <v>0</v>
      </c>
      <c r="E56" s="91">
        <v>14353.29</v>
      </c>
      <c r="F56" s="94">
        <f t="shared" si="0"/>
        <v>14353.29</v>
      </c>
      <c r="G56" s="86">
        <f t="shared" si="1"/>
        <v>2870.6580000000004</v>
      </c>
      <c r="H56" s="94">
        <f t="shared" si="2"/>
        <v>11482.632000000001</v>
      </c>
    </row>
    <row r="57" spans="1:8" x14ac:dyDescent="0.25">
      <c r="A57" s="53">
        <v>54</v>
      </c>
      <c r="B57" s="42">
        <v>18317685000160</v>
      </c>
      <c r="C57" s="54" t="s">
        <v>53</v>
      </c>
      <c r="D57" s="91">
        <v>0</v>
      </c>
      <c r="E57" s="91">
        <v>106507.61</v>
      </c>
      <c r="F57" s="94">
        <f t="shared" si="0"/>
        <v>106507.61</v>
      </c>
      <c r="G57" s="86">
        <f t="shared" si="1"/>
        <v>21301.522000000001</v>
      </c>
      <c r="H57" s="94">
        <f t="shared" si="2"/>
        <v>85206.088000000003</v>
      </c>
    </row>
    <row r="58" spans="1:8" x14ac:dyDescent="0.25">
      <c r="A58" s="53">
        <v>55</v>
      </c>
      <c r="B58" s="42">
        <v>17947649000117</v>
      </c>
      <c r="C58" s="54" t="s">
        <v>917</v>
      </c>
      <c r="D58" s="91">
        <v>0</v>
      </c>
      <c r="E58" s="91">
        <v>13201.51</v>
      </c>
      <c r="F58" s="94">
        <f t="shared" si="0"/>
        <v>13201.51</v>
      </c>
      <c r="G58" s="86">
        <f t="shared" si="1"/>
        <v>2640.3020000000001</v>
      </c>
      <c r="H58" s="94">
        <f t="shared" si="2"/>
        <v>10561.208000000001</v>
      </c>
    </row>
    <row r="59" spans="1:8" x14ac:dyDescent="0.25">
      <c r="A59" s="53">
        <v>56</v>
      </c>
      <c r="B59" s="42">
        <v>17095043000109</v>
      </c>
      <c r="C59" s="54" t="s">
        <v>55</v>
      </c>
      <c r="D59" s="91">
        <v>0</v>
      </c>
      <c r="E59" s="91">
        <v>199235</v>
      </c>
      <c r="F59" s="94">
        <f t="shared" si="0"/>
        <v>199235</v>
      </c>
      <c r="G59" s="86">
        <f t="shared" si="1"/>
        <v>39847</v>
      </c>
      <c r="H59" s="94">
        <f t="shared" si="2"/>
        <v>159388</v>
      </c>
    </row>
    <row r="60" spans="1:8" x14ac:dyDescent="0.25">
      <c r="A60" s="53">
        <v>57</v>
      </c>
      <c r="B60" s="42">
        <v>18316182000170</v>
      </c>
      <c r="C60" s="54" t="s">
        <v>56</v>
      </c>
      <c r="D60" s="91">
        <v>0</v>
      </c>
      <c r="E60" s="91">
        <v>22726.560000000001</v>
      </c>
      <c r="F60" s="94">
        <f t="shared" si="0"/>
        <v>22726.560000000001</v>
      </c>
      <c r="G60" s="86">
        <f t="shared" si="1"/>
        <v>4545.3120000000008</v>
      </c>
      <c r="H60" s="94">
        <f t="shared" si="2"/>
        <v>18181.248</v>
      </c>
    </row>
    <row r="61" spans="1:8" x14ac:dyDescent="0.25">
      <c r="A61" s="53">
        <v>58</v>
      </c>
      <c r="B61" s="42">
        <v>17695008000112</v>
      </c>
      <c r="C61" s="54" t="s">
        <v>918</v>
      </c>
      <c r="D61" s="91">
        <v>0</v>
      </c>
      <c r="E61" s="91">
        <v>168355.08</v>
      </c>
      <c r="F61" s="94">
        <f t="shared" si="0"/>
        <v>168355.08</v>
      </c>
      <c r="G61" s="86">
        <f t="shared" si="1"/>
        <v>33671.015999999996</v>
      </c>
      <c r="H61" s="94">
        <f t="shared" si="2"/>
        <v>134684.06399999998</v>
      </c>
    </row>
    <row r="62" spans="1:8" x14ac:dyDescent="0.25">
      <c r="A62" s="53">
        <v>59</v>
      </c>
      <c r="B62" s="42">
        <v>18094755000168</v>
      </c>
      <c r="C62" s="54" t="s">
        <v>58</v>
      </c>
      <c r="D62" s="91">
        <v>0</v>
      </c>
      <c r="E62" s="91">
        <v>41177.19</v>
      </c>
      <c r="F62" s="94">
        <f t="shared" si="0"/>
        <v>41177.19</v>
      </c>
      <c r="G62" s="86">
        <f t="shared" si="1"/>
        <v>8235.4380000000001</v>
      </c>
      <c r="H62" s="94">
        <f t="shared" si="2"/>
        <v>32941.752</v>
      </c>
    </row>
    <row r="63" spans="1:8" x14ac:dyDescent="0.25">
      <c r="A63" s="53">
        <v>60</v>
      </c>
      <c r="B63" s="42">
        <v>18311043000153</v>
      </c>
      <c r="C63" s="54" t="s">
        <v>59</v>
      </c>
      <c r="D63" s="91">
        <v>0</v>
      </c>
      <c r="E63" s="91">
        <v>34391.050000000003</v>
      </c>
      <c r="F63" s="94">
        <f t="shared" si="0"/>
        <v>34391.050000000003</v>
      </c>
      <c r="G63" s="86">
        <f t="shared" si="1"/>
        <v>6878.2100000000009</v>
      </c>
      <c r="H63" s="94">
        <f t="shared" si="2"/>
        <v>27512.840000000004</v>
      </c>
    </row>
    <row r="64" spans="1:8" x14ac:dyDescent="0.25">
      <c r="A64" s="53">
        <v>61</v>
      </c>
      <c r="B64" s="42">
        <v>18338129000170</v>
      </c>
      <c r="C64" s="54" t="s">
        <v>60</v>
      </c>
      <c r="D64" s="91">
        <v>0</v>
      </c>
      <c r="E64" s="91">
        <v>18909.439999999999</v>
      </c>
      <c r="F64" s="94">
        <f t="shared" si="0"/>
        <v>18909.439999999999</v>
      </c>
      <c r="G64" s="86">
        <f t="shared" si="1"/>
        <v>3781.8879999999999</v>
      </c>
      <c r="H64" s="94">
        <f t="shared" si="2"/>
        <v>15127.552</v>
      </c>
    </row>
    <row r="65" spans="1:8" x14ac:dyDescent="0.25">
      <c r="A65" s="53">
        <v>62</v>
      </c>
      <c r="B65" s="42">
        <v>18715383000140</v>
      </c>
      <c r="C65" s="54" t="s">
        <v>61</v>
      </c>
      <c r="D65" s="91">
        <v>3405985.5697023831</v>
      </c>
      <c r="E65" s="91">
        <v>3405985.57</v>
      </c>
      <c r="F65" s="94">
        <f t="shared" si="0"/>
        <v>6811971.1397023834</v>
      </c>
      <c r="G65" s="86">
        <f t="shared" si="1"/>
        <v>1362394.2279404767</v>
      </c>
      <c r="H65" s="94">
        <f t="shared" si="2"/>
        <v>5449576.9117619069</v>
      </c>
    </row>
    <row r="66" spans="1:8" x14ac:dyDescent="0.25">
      <c r="A66" s="53">
        <v>63</v>
      </c>
      <c r="B66" s="42">
        <v>17005653000166</v>
      </c>
      <c r="C66" s="54" t="s">
        <v>62</v>
      </c>
      <c r="D66" s="91">
        <v>0</v>
      </c>
      <c r="E66" s="91">
        <v>180656.79</v>
      </c>
      <c r="F66" s="94">
        <f t="shared" si="0"/>
        <v>180656.79</v>
      </c>
      <c r="G66" s="86">
        <f t="shared" si="1"/>
        <v>36131.358</v>
      </c>
      <c r="H66" s="94">
        <f t="shared" si="2"/>
        <v>144525.432</v>
      </c>
    </row>
    <row r="67" spans="1:8" x14ac:dyDescent="0.25">
      <c r="A67" s="53">
        <v>64</v>
      </c>
      <c r="B67" s="42">
        <v>18363937000197</v>
      </c>
      <c r="C67" s="54" t="s">
        <v>63</v>
      </c>
      <c r="D67" s="91">
        <v>0</v>
      </c>
      <c r="E67" s="91">
        <v>33380.75</v>
      </c>
      <c r="F67" s="94">
        <f t="shared" si="0"/>
        <v>33380.75</v>
      </c>
      <c r="G67" s="86">
        <f t="shared" si="1"/>
        <v>6676.1500000000005</v>
      </c>
      <c r="H67" s="94">
        <f t="shared" si="2"/>
        <v>26704.6</v>
      </c>
    </row>
    <row r="68" spans="1:8" x14ac:dyDescent="0.25">
      <c r="A68" s="53">
        <v>65</v>
      </c>
      <c r="B68" s="42">
        <v>17700758000135</v>
      </c>
      <c r="C68" s="54" t="s">
        <v>64</v>
      </c>
      <c r="D68" s="91">
        <v>0</v>
      </c>
      <c r="E68" s="91">
        <v>13361.92</v>
      </c>
      <c r="F68" s="94">
        <f t="shared" si="0"/>
        <v>13361.92</v>
      </c>
      <c r="G68" s="86">
        <f t="shared" si="1"/>
        <v>2672.384</v>
      </c>
      <c r="H68" s="94">
        <f t="shared" si="2"/>
        <v>10689.536</v>
      </c>
    </row>
    <row r="69" spans="1:8" x14ac:dyDescent="0.25">
      <c r="A69" s="53">
        <v>66</v>
      </c>
      <c r="B69" s="42">
        <v>18404897000184</v>
      </c>
      <c r="C69" s="54" t="s">
        <v>919</v>
      </c>
      <c r="D69" s="91">
        <v>0</v>
      </c>
      <c r="E69" s="91">
        <v>10879.01</v>
      </c>
      <c r="F69" s="94">
        <f t="shared" ref="F69:F132" si="3">D69+E69</f>
        <v>10879.01</v>
      </c>
      <c r="G69" s="86">
        <f t="shared" ref="G69:G132" si="4">F69*0.2</f>
        <v>2175.8020000000001</v>
      </c>
      <c r="H69" s="94">
        <f t="shared" ref="H69:H132" si="5">F69-G69</f>
        <v>8703.2080000000005</v>
      </c>
    </row>
    <row r="70" spans="1:8" x14ac:dyDescent="0.25">
      <c r="A70" s="53">
        <v>67</v>
      </c>
      <c r="B70" s="42">
        <v>18715391000196</v>
      </c>
      <c r="C70" s="54" t="s">
        <v>66</v>
      </c>
      <c r="D70" s="91">
        <v>0</v>
      </c>
      <c r="E70" s="91">
        <v>3990836.07</v>
      </c>
      <c r="F70" s="94">
        <f t="shared" si="3"/>
        <v>3990836.07</v>
      </c>
      <c r="G70" s="86">
        <f t="shared" si="4"/>
        <v>798167.21400000004</v>
      </c>
      <c r="H70" s="94">
        <f t="shared" si="5"/>
        <v>3192668.8559999997</v>
      </c>
    </row>
    <row r="71" spans="1:8" x14ac:dyDescent="0.25">
      <c r="A71" s="53">
        <v>68</v>
      </c>
      <c r="B71" s="42">
        <v>18094771000150</v>
      </c>
      <c r="C71" s="54" t="s">
        <v>67</v>
      </c>
      <c r="D71" s="91">
        <v>0</v>
      </c>
      <c r="E71" s="91">
        <v>9854.92</v>
      </c>
      <c r="F71" s="94">
        <f t="shared" si="3"/>
        <v>9854.92</v>
      </c>
      <c r="G71" s="86">
        <f t="shared" si="4"/>
        <v>1970.9840000000002</v>
      </c>
      <c r="H71" s="94">
        <f t="shared" si="5"/>
        <v>7883.9359999999997</v>
      </c>
    </row>
    <row r="72" spans="1:8" x14ac:dyDescent="0.25">
      <c r="A72" s="53">
        <v>69</v>
      </c>
      <c r="B72" s="42">
        <v>17722935000184</v>
      </c>
      <c r="C72" s="54" t="s">
        <v>68</v>
      </c>
      <c r="D72" s="91">
        <v>0</v>
      </c>
      <c r="E72" s="91">
        <v>25501.74</v>
      </c>
      <c r="F72" s="94">
        <f t="shared" si="3"/>
        <v>25501.74</v>
      </c>
      <c r="G72" s="86">
        <f t="shared" si="4"/>
        <v>5100.3480000000009</v>
      </c>
      <c r="H72" s="94">
        <f t="shared" si="5"/>
        <v>20401.392</v>
      </c>
    </row>
    <row r="73" spans="1:8" x14ac:dyDescent="0.25">
      <c r="A73" s="53">
        <v>70</v>
      </c>
      <c r="B73" s="42">
        <v>18296640000156</v>
      </c>
      <c r="C73" s="54" t="s">
        <v>69</v>
      </c>
      <c r="D73" s="91">
        <v>0</v>
      </c>
      <c r="E73" s="91">
        <v>8819.39</v>
      </c>
      <c r="F73" s="94">
        <f t="shared" si="3"/>
        <v>8819.39</v>
      </c>
      <c r="G73" s="86">
        <f t="shared" si="4"/>
        <v>1763.8779999999999</v>
      </c>
      <c r="H73" s="94">
        <f t="shared" si="5"/>
        <v>7055.5119999999997</v>
      </c>
    </row>
    <row r="74" spans="1:8" x14ac:dyDescent="0.25">
      <c r="A74" s="53">
        <v>71</v>
      </c>
      <c r="B74" s="42">
        <v>18239590000175</v>
      </c>
      <c r="C74" s="54" t="s">
        <v>70</v>
      </c>
      <c r="D74" s="91">
        <v>0</v>
      </c>
      <c r="E74" s="91">
        <v>0</v>
      </c>
      <c r="F74" s="94">
        <f t="shared" si="3"/>
        <v>0</v>
      </c>
      <c r="G74" s="86">
        <f t="shared" si="4"/>
        <v>0</v>
      </c>
      <c r="H74" s="94">
        <f t="shared" si="5"/>
        <v>0</v>
      </c>
    </row>
    <row r="75" spans="1:8" x14ac:dyDescent="0.25">
      <c r="A75" s="53">
        <v>72</v>
      </c>
      <c r="B75" s="42">
        <v>18194076000160</v>
      </c>
      <c r="C75" s="54" t="s">
        <v>71</v>
      </c>
      <c r="D75" s="91">
        <v>0</v>
      </c>
      <c r="E75" s="91">
        <v>11633</v>
      </c>
      <c r="F75" s="94">
        <f t="shared" si="3"/>
        <v>11633</v>
      </c>
      <c r="G75" s="86">
        <f t="shared" si="4"/>
        <v>2326.6</v>
      </c>
      <c r="H75" s="94">
        <f t="shared" si="5"/>
        <v>9306.4</v>
      </c>
    </row>
    <row r="76" spans="1:8" x14ac:dyDescent="0.25">
      <c r="A76" s="53">
        <v>73</v>
      </c>
      <c r="B76" s="42">
        <v>18803072000132</v>
      </c>
      <c r="C76" s="54" t="s">
        <v>920</v>
      </c>
      <c r="D76" s="91">
        <v>0</v>
      </c>
      <c r="E76" s="91">
        <v>70920.02</v>
      </c>
      <c r="F76" s="94">
        <f t="shared" si="3"/>
        <v>70920.02</v>
      </c>
      <c r="G76" s="86">
        <f t="shared" si="4"/>
        <v>14184.004000000001</v>
      </c>
      <c r="H76" s="94">
        <f t="shared" si="5"/>
        <v>56736.016000000003</v>
      </c>
    </row>
    <row r="77" spans="1:8" x14ac:dyDescent="0.25">
      <c r="A77" s="53">
        <v>74</v>
      </c>
      <c r="B77" s="42">
        <v>18301002000186</v>
      </c>
      <c r="C77" s="54" t="s">
        <v>73</v>
      </c>
      <c r="D77" s="91">
        <v>0</v>
      </c>
      <c r="E77" s="91">
        <v>104871.15</v>
      </c>
      <c r="F77" s="94">
        <f t="shared" si="3"/>
        <v>104871.15</v>
      </c>
      <c r="G77" s="86">
        <f t="shared" si="4"/>
        <v>20974.23</v>
      </c>
      <c r="H77" s="94">
        <f t="shared" si="5"/>
        <v>83896.92</v>
      </c>
    </row>
    <row r="78" spans="1:8" x14ac:dyDescent="0.25">
      <c r="A78" s="53">
        <v>75</v>
      </c>
      <c r="B78" s="42">
        <v>18684217000123</v>
      </c>
      <c r="C78" s="54" t="s">
        <v>74</v>
      </c>
      <c r="D78" s="91">
        <v>0</v>
      </c>
      <c r="E78" s="91">
        <v>19201.05</v>
      </c>
      <c r="F78" s="94">
        <f t="shared" si="3"/>
        <v>19201.05</v>
      </c>
      <c r="G78" s="86">
        <f t="shared" si="4"/>
        <v>3840.21</v>
      </c>
      <c r="H78" s="94">
        <f t="shared" si="5"/>
        <v>15360.84</v>
      </c>
    </row>
    <row r="79" spans="1:8" x14ac:dyDescent="0.25">
      <c r="A79" s="53">
        <v>76</v>
      </c>
      <c r="B79" s="42">
        <v>18187815000197</v>
      </c>
      <c r="C79" s="54" t="s">
        <v>75</v>
      </c>
      <c r="D79" s="91">
        <v>0</v>
      </c>
      <c r="E79" s="91">
        <v>21394.58</v>
      </c>
      <c r="F79" s="94">
        <f t="shared" si="3"/>
        <v>21394.58</v>
      </c>
      <c r="G79" s="86">
        <f t="shared" si="4"/>
        <v>4278.9160000000002</v>
      </c>
      <c r="H79" s="94">
        <f t="shared" si="5"/>
        <v>17115.664000000001</v>
      </c>
    </row>
    <row r="80" spans="1:8" x14ac:dyDescent="0.25">
      <c r="A80" s="53">
        <v>77</v>
      </c>
      <c r="B80" s="42">
        <v>18317693000106</v>
      </c>
      <c r="C80" s="54" t="s">
        <v>76</v>
      </c>
      <c r="D80" s="91">
        <v>0</v>
      </c>
      <c r="E80" s="91">
        <v>15585.88</v>
      </c>
      <c r="F80" s="94">
        <f t="shared" si="3"/>
        <v>15585.88</v>
      </c>
      <c r="G80" s="86">
        <f t="shared" si="4"/>
        <v>3117.1759999999999</v>
      </c>
      <c r="H80" s="94">
        <f t="shared" si="5"/>
        <v>12468.704</v>
      </c>
    </row>
    <row r="81" spans="1:8" x14ac:dyDescent="0.25">
      <c r="A81" s="53">
        <v>78</v>
      </c>
      <c r="B81" s="42">
        <v>18334276000171</v>
      </c>
      <c r="C81" s="54" t="s">
        <v>77</v>
      </c>
      <c r="D81" s="91">
        <v>19002.74281189029</v>
      </c>
      <c r="E81" s="91">
        <v>19002.740000000002</v>
      </c>
      <c r="F81" s="94">
        <f t="shared" si="3"/>
        <v>38005.482811890295</v>
      </c>
      <c r="G81" s="86">
        <f t="shared" si="4"/>
        <v>7601.0965623780594</v>
      </c>
      <c r="H81" s="94">
        <f t="shared" si="5"/>
        <v>30404.386249512238</v>
      </c>
    </row>
    <row r="82" spans="1:8" x14ac:dyDescent="0.25">
      <c r="A82" s="53">
        <v>79</v>
      </c>
      <c r="B82" s="42">
        <v>18675892000196</v>
      </c>
      <c r="C82" s="54" t="s">
        <v>78</v>
      </c>
      <c r="D82" s="91">
        <v>0</v>
      </c>
      <c r="E82" s="91">
        <v>28221.47</v>
      </c>
      <c r="F82" s="94">
        <f t="shared" si="3"/>
        <v>28221.47</v>
      </c>
      <c r="G82" s="86">
        <f t="shared" si="4"/>
        <v>5644.2940000000008</v>
      </c>
      <c r="H82" s="94">
        <f t="shared" si="5"/>
        <v>22577.175999999999</v>
      </c>
    </row>
    <row r="83" spans="1:8" x14ac:dyDescent="0.25">
      <c r="A83" s="53">
        <v>80</v>
      </c>
      <c r="B83" s="42">
        <v>18244368000160</v>
      </c>
      <c r="C83" s="54" t="s">
        <v>79</v>
      </c>
      <c r="D83" s="91">
        <v>0</v>
      </c>
      <c r="E83" s="91">
        <v>36913.230000000003</v>
      </c>
      <c r="F83" s="94">
        <f t="shared" si="3"/>
        <v>36913.230000000003</v>
      </c>
      <c r="G83" s="86">
        <f t="shared" si="4"/>
        <v>7382.6460000000006</v>
      </c>
      <c r="H83" s="94">
        <f t="shared" si="5"/>
        <v>29530.584000000003</v>
      </c>
    </row>
    <row r="84" spans="1:8" x14ac:dyDescent="0.25">
      <c r="A84" s="53">
        <v>81</v>
      </c>
      <c r="B84" s="42">
        <v>18363945000133</v>
      </c>
      <c r="C84" s="54" t="s">
        <v>80</v>
      </c>
      <c r="D84" s="91">
        <v>0</v>
      </c>
      <c r="E84" s="91">
        <v>17518.560000000001</v>
      </c>
      <c r="F84" s="94">
        <f t="shared" si="3"/>
        <v>17518.560000000001</v>
      </c>
      <c r="G84" s="86">
        <f t="shared" si="4"/>
        <v>3503.7120000000004</v>
      </c>
      <c r="H84" s="94">
        <f t="shared" si="5"/>
        <v>14014.848000000002</v>
      </c>
    </row>
    <row r="85" spans="1:8" x14ac:dyDescent="0.25">
      <c r="A85" s="53">
        <v>82</v>
      </c>
      <c r="B85" s="42">
        <v>18125138000182</v>
      </c>
      <c r="C85" s="54" t="s">
        <v>921</v>
      </c>
      <c r="D85" s="91">
        <v>0</v>
      </c>
      <c r="E85" s="91">
        <v>44656.29</v>
      </c>
      <c r="F85" s="94">
        <f t="shared" si="3"/>
        <v>44656.29</v>
      </c>
      <c r="G85" s="86">
        <f t="shared" si="4"/>
        <v>8931.2579999999998</v>
      </c>
      <c r="H85" s="94">
        <f t="shared" si="5"/>
        <v>35725.031999999999</v>
      </c>
    </row>
    <row r="86" spans="1:8" x14ac:dyDescent="0.25">
      <c r="A86" s="53">
        <v>83</v>
      </c>
      <c r="B86" s="42">
        <v>17912023000175</v>
      </c>
      <c r="C86" s="54" t="s">
        <v>82</v>
      </c>
      <c r="D86" s="91">
        <v>0</v>
      </c>
      <c r="E86" s="91">
        <v>33904.639999999999</v>
      </c>
      <c r="F86" s="94">
        <f t="shared" si="3"/>
        <v>33904.639999999999</v>
      </c>
      <c r="G86" s="86">
        <f t="shared" si="4"/>
        <v>6780.9279999999999</v>
      </c>
      <c r="H86" s="94">
        <f t="shared" si="5"/>
        <v>27123.712</v>
      </c>
    </row>
    <row r="87" spans="1:8" x14ac:dyDescent="0.25">
      <c r="A87" s="53">
        <v>84</v>
      </c>
      <c r="B87" s="42">
        <v>17847641000189</v>
      </c>
      <c r="C87" s="54" t="s">
        <v>83</v>
      </c>
      <c r="D87" s="91">
        <v>0</v>
      </c>
      <c r="E87" s="91">
        <v>32889.370000000003</v>
      </c>
      <c r="F87" s="94">
        <f t="shared" si="3"/>
        <v>32889.370000000003</v>
      </c>
      <c r="G87" s="86">
        <f t="shared" si="4"/>
        <v>6577.8740000000007</v>
      </c>
      <c r="H87" s="94">
        <f t="shared" si="5"/>
        <v>26311.496000000003</v>
      </c>
    </row>
    <row r="88" spans="1:8" x14ac:dyDescent="0.25">
      <c r="A88" s="53">
        <v>85</v>
      </c>
      <c r="B88" s="42">
        <v>18017418000177</v>
      </c>
      <c r="C88" s="54" t="s">
        <v>84</v>
      </c>
      <c r="D88" s="91">
        <v>0</v>
      </c>
      <c r="E88" s="91">
        <v>10790.95</v>
      </c>
      <c r="F88" s="94">
        <f t="shared" si="3"/>
        <v>10790.95</v>
      </c>
      <c r="G88" s="86">
        <f t="shared" si="4"/>
        <v>2158.19</v>
      </c>
      <c r="H88" s="94">
        <f t="shared" si="5"/>
        <v>8632.76</v>
      </c>
    </row>
    <row r="89" spans="1:8" x14ac:dyDescent="0.25">
      <c r="A89" s="53">
        <v>86</v>
      </c>
      <c r="B89" s="42">
        <v>18017442000106</v>
      </c>
      <c r="C89" s="54" t="s">
        <v>922</v>
      </c>
      <c r="D89" s="91">
        <v>0</v>
      </c>
      <c r="E89" s="91">
        <v>36300.9</v>
      </c>
      <c r="F89" s="94">
        <f t="shared" si="3"/>
        <v>36300.9</v>
      </c>
      <c r="G89" s="86">
        <f t="shared" si="4"/>
        <v>7260.18</v>
      </c>
      <c r="H89" s="94">
        <f t="shared" si="5"/>
        <v>29040.720000000001</v>
      </c>
    </row>
    <row r="90" spans="1:8" x14ac:dyDescent="0.25">
      <c r="A90" s="53">
        <v>87</v>
      </c>
      <c r="B90" s="42">
        <v>18128272000137</v>
      </c>
      <c r="C90" s="54" t="s">
        <v>923</v>
      </c>
      <c r="D90" s="91">
        <v>0</v>
      </c>
      <c r="E90" s="91">
        <v>9345.91</v>
      </c>
      <c r="F90" s="94">
        <f t="shared" si="3"/>
        <v>9345.91</v>
      </c>
      <c r="G90" s="86">
        <f t="shared" si="4"/>
        <v>1869.182</v>
      </c>
      <c r="H90" s="94">
        <f t="shared" si="5"/>
        <v>7476.7280000000001</v>
      </c>
    </row>
    <row r="91" spans="1:8" x14ac:dyDescent="0.25">
      <c r="A91" s="53">
        <v>88</v>
      </c>
      <c r="B91" s="42">
        <v>18307389000188</v>
      </c>
      <c r="C91" s="54" t="s">
        <v>87</v>
      </c>
      <c r="D91" s="91">
        <v>0</v>
      </c>
      <c r="E91" s="91">
        <v>20642.57</v>
      </c>
      <c r="F91" s="94">
        <f t="shared" si="3"/>
        <v>20642.57</v>
      </c>
      <c r="G91" s="86">
        <f t="shared" si="4"/>
        <v>4128.5140000000001</v>
      </c>
      <c r="H91" s="94">
        <f t="shared" si="5"/>
        <v>16514.056</v>
      </c>
    </row>
    <row r="92" spans="1:8" x14ac:dyDescent="0.25">
      <c r="A92" s="53">
        <v>89</v>
      </c>
      <c r="B92" s="42">
        <v>18025890000151</v>
      </c>
      <c r="C92" s="54" t="s">
        <v>924</v>
      </c>
      <c r="D92" s="91">
        <v>0</v>
      </c>
      <c r="E92" s="91">
        <v>23035.86</v>
      </c>
      <c r="F92" s="94">
        <f t="shared" si="3"/>
        <v>23035.86</v>
      </c>
      <c r="G92" s="86">
        <f t="shared" si="4"/>
        <v>4607.1720000000005</v>
      </c>
      <c r="H92" s="94">
        <f t="shared" si="5"/>
        <v>18428.688000000002</v>
      </c>
    </row>
    <row r="93" spans="1:8" x14ac:dyDescent="0.25">
      <c r="A93" s="53">
        <v>90</v>
      </c>
      <c r="B93" s="42">
        <v>18363929000140</v>
      </c>
      <c r="C93" s="54" t="s">
        <v>89</v>
      </c>
      <c r="D93" s="91">
        <v>0</v>
      </c>
      <c r="E93" s="91">
        <v>173751.5</v>
      </c>
      <c r="F93" s="94">
        <f t="shared" si="3"/>
        <v>173751.5</v>
      </c>
      <c r="G93" s="86">
        <f t="shared" si="4"/>
        <v>34750.300000000003</v>
      </c>
      <c r="H93" s="94">
        <f t="shared" si="5"/>
        <v>139001.20000000001</v>
      </c>
    </row>
    <row r="94" spans="1:8" x14ac:dyDescent="0.25">
      <c r="A94" s="53">
        <v>91</v>
      </c>
      <c r="B94" s="42">
        <v>18940098000122</v>
      </c>
      <c r="C94" s="54" t="s">
        <v>925</v>
      </c>
      <c r="D94" s="91">
        <v>0</v>
      </c>
      <c r="E94" s="91">
        <v>26496.959999999999</v>
      </c>
      <c r="F94" s="94">
        <f t="shared" si="3"/>
        <v>26496.959999999999</v>
      </c>
      <c r="G94" s="86">
        <f t="shared" si="4"/>
        <v>5299.3919999999998</v>
      </c>
      <c r="H94" s="94">
        <f t="shared" si="5"/>
        <v>21197.567999999999</v>
      </c>
    </row>
    <row r="95" spans="1:8" x14ac:dyDescent="0.25">
      <c r="A95" s="53">
        <v>92</v>
      </c>
      <c r="B95" s="42">
        <v>17694852000129</v>
      </c>
      <c r="C95" s="54" t="s">
        <v>926</v>
      </c>
      <c r="D95" s="91">
        <v>0</v>
      </c>
      <c r="E95" s="91">
        <v>0</v>
      </c>
      <c r="F95" s="94">
        <f t="shared" si="3"/>
        <v>0</v>
      </c>
      <c r="G95" s="86">
        <f t="shared" si="4"/>
        <v>0</v>
      </c>
      <c r="H95" s="94">
        <f t="shared" si="5"/>
        <v>0</v>
      </c>
    </row>
    <row r="96" spans="1:8" x14ac:dyDescent="0.25">
      <c r="A96" s="53">
        <v>93</v>
      </c>
      <c r="B96" s="42">
        <v>18125146000129</v>
      </c>
      <c r="C96" s="54" t="s">
        <v>92</v>
      </c>
      <c r="D96" s="91">
        <v>0</v>
      </c>
      <c r="E96" s="91">
        <v>129574.93564378686</v>
      </c>
      <c r="F96" s="94">
        <f t="shared" si="3"/>
        <v>129574.93564378686</v>
      </c>
      <c r="G96" s="86">
        <f t="shared" si="4"/>
        <v>25914.987128757373</v>
      </c>
      <c r="H96" s="94">
        <f t="shared" si="5"/>
        <v>103659.94851502948</v>
      </c>
    </row>
    <row r="97" spans="1:8" x14ac:dyDescent="0.25">
      <c r="A97" s="53">
        <v>94</v>
      </c>
      <c r="B97" s="42">
        <v>18279067000172</v>
      </c>
      <c r="C97" s="54" t="s">
        <v>93</v>
      </c>
      <c r="D97" s="91">
        <v>0</v>
      </c>
      <c r="E97" s="91">
        <v>68833.705664417386</v>
      </c>
      <c r="F97" s="94">
        <f t="shared" si="3"/>
        <v>68833.705664417386</v>
      </c>
      <c r="G97" s="86">
        <f t="shared" si="4"/>
        <v>13766.741132883479</v>
      </c>
      <c r="H97" s="94">
        <f t="shared" si="5"/>
        <v>55066.964531533908</v>
      </c>
    </row>
    <row r="98" spans="1:8" x14ac:dyDescent="0.25">
      <c r="A98" s="53">
        <v>95</v>
      </c>
      <c r="B98" s="42">
        <v>17909599000183</v>
      </c>
      <c r="C98" s="54" t="s">
        <v>94</v>
      </c>
      <c r="D98" s="91">
        <v>0</v>
      </c>
      <c r="E98" s="91">
        <v>36707.244650984292</v>
      </c>
      <c r="F98" s="94">
        <f t="shared" si="3"/>
        <v>36707.244650984292</v>
      </c>
      <c r="G98" s="86">
        <f t="shared" si="4"/>
        <v>7341.4489301968588</v>
      </c>
      <c r="H98" s="94">
        <f t="shared" si="5"/>
        <v>29365.795720787435</v>
      </c>
    </row>
    <row r="99" spans="1:8" x14ac:dyDescent="0.25">
      <c r="A99" s="53">
        <v>96</v>
      </c>
      <c r="B99" s="42">
        <v>25004532000128</v>
      </c>
      <c r="C99" s="54" t="s">
        <v>95</v>
      </c>
      <c r="D99" s="91">
        <v>0</v>
      </c>
      <c r="E99" s="91">
        <v>12451.279007508285</v>
      </c>
      <c r="F99" s="94">
        <f t="shared" si="3"/>
        <v>12451.279007508285</v>
      </c>
      <c r="G99" s="86">
        <f t="shared" si="4"/>
        <v>2490.2558015016571</v>
      </c>
      <c r="H99" s="94">
        <f t="shared" si="5"/>
        <v>9961.0232060066282</v>
      </c>
    </row>
    <row r="100" spans="1:8" x14ac:dyDescent="0.25">
      <c r="A100" s="53">
        <v>97</v>
      </c>
      <c r="B100" s="42">
        <v>18675959000192</v>
      </c>
      <c r="C100" s="54" t="s">
        <v>96</v>
      </c>
      <c r="D100" s="91">
        <v>0</v>
      </c>
      <c r="E100" s="91">
        <v>29266.032162916952</v>
      </c>
      <c r="F100" s="94">
        <f t="shared" si="3"/>
        <v>29266.032162916952</v>
      </c>
      <c r="G100" s="86">
        <f t="shared" si="4"/>
        <v>5853.2064325833908</v>
      </c>
      <c r="H100" s="94">
        <f t="shared" si="5"/>
        <v>23412.825730333563</v>
      </c>
    </row>
    <row r="101" spans="1:8" x14ac:dyDescent="0.25">
      <c r="A101" s="53">
        <v>98</v>
      </c>
      <c r="B101" s="42">
        <v>18457267000178</v>
      </c>
      <c r="C101" s="54" t="s">
        <v>97</v>
      </c>
      <c r="D101" s="91">
        <v>0</v>
      </c>
      <c r="E101" s="91">
        <v>60179.070902592663</v>
      </c>
      <c r="F101" s="94">
        <f t="shared" si="3"/>
        <v>60179.070902592663</v>
      </c>
      <c r="G101" s="86">
        <f t="shared" si="4"/>
        <v>12035.814180518533</v>
      </c>
      <c r="H101" s="94">
        <f t="shared" si="5"/>
        <v>48143.256722074133</v>
      </c>
    </row>
    <row r="102" spans="1:8" x14ac:dyDescent="0.25">
      <c r="A102" s="53">
        <v>99</v>
      </c>
      <c r="B102" s="42">
        <v>23221351000128</v>
      </c>
      <c r="C102" s="54" t="s">
        <v>927</v>
      </c>
      <c r="D102" s="91">
        <v>0</v>
      </c>
      <c r="E102" s="91">
        <v>20209.518114656104</v>
      </c>
      <c r="F102" s="94">
        <f t="shared" si="3"/>
        <v>20209.518114656104</v>
      </c>
      <c r="G102" s="86">
        <f t="shared" si="4"/>
        <v>4041.903622931221</v>
      </c>
      <c r="H102" s="94">
        <f t="shared" si="5"/>
        <v>16167.614491724884</v>
      </c>
    </row>
    <row r="103" spans="1:8" x14ac:dyDescent="0.25">
      <c r="A103" s="53">
        <v>100</v>
      </c>
      <c r="B103" s="42">
        <v>18302299000102</v>
      </c>
      <c r="C103" s="54" t="s">
        <v>928</v>
      </c>
      <c r="D103" s="91">
        <v>0</v>
      </c>
      <c r="E103" s="91">
        <v>79193.896717797325</v>
      </c>
      <c r="F103" s="94">
        <f t="shared" si="3"/>
        <v>79193.896717797325</v>
      </c>
      <c r="G103" s="86">
        <f t="shared" si="4"/>
        <v>15838.779343559465</v>
      </c>
      <c r="H103" s="94">
        <f t="shared" si="5"/>
        <v>63355.11737423786</v>
      </c>
    </row>
    <row r="104" spans="1:8" x14ac:dyDescent="0.25">
      <c r="A104" s="53">
        <v>101</v>
      </c>
      <c r="B104" s="42">
        <v>18114256000195</v>
      </c>
      <c r="C104" s="54" t="s">
        <v>100</v>
      </c>
      <c r="D104" s="91">
        <v>0</v>
      </c>
      <c r="E104" s="91">
        <v>15617.61355260008</v>
      </c>
      <c r="F104" s="94">
        <f t="shared" si="3"/>
        <v>15617.61355260008</v>
      </c>
      <c r="G104" s="86">
        <f t="shared" si="4"/>
        <v>3123.5227105200161</v>
      </c>
      <c r="H104" s="94">
        <f t="shared" si="5"/>
        <v>12494.090842080064</v>
      </c>
    </row>
    <row r="105" spans="1:8" x14ac:dyDescent="0.25">
      <c r="A105" s="53">
        <v>102</v>
      </c>
      <c r="B105" s="42">
        <v>18132456000170</v>
      </c>
      <c r="C105" s="54" t="s">
        <v>101</v>
      </c>
      <c r="D105" s="91">
        <v>0</v>
      </c>
      <c r="E105" s="91">
        <v>14608.493851302206</v>
      </c>
      <c r="F105" s="94">
        <f t="shared" si="3"/>
        <v>14608.493851302206</v>
      </c>
      <c r="G105" s="86">
        <f t="shared" si="4"/>
        <v>2921.6987702604415</v>
      </c>
      <c r="H105" s="94">
        <f t="shared" si="5"/>
        <v>11686.795081041764</v>
      </c>
    </row>
    <row r="106" spans="1:8" x14ac:dyDescent="0.25">
      <c r="A106" s="53">
        <v>103</v>
      </c>
      <c r="B106" s="42">
        <v>18625129000150</v>
      </c>
      <c r="C106" s="54" t="s">
        <v>102</v>
      </c>
      <c r="D106" s="91">
        <v>0</v>
      </c>
      <c r="E106" s="91">
        <v>34342.65622898766</v>
      </c>
      <c r="F106" s="94">
        <f t="shared" si="3"/>
        <v>34342.65622898766</v>
      </c>
      <c r="G106" s="86">
        <f t="shared" si="4"/>
        <v>6868.5312457975324</v>
      </c>
      <c r="H106" s="94">
        <f t="shared" si="5"/>
        <v>27474.12498319013</v>
      </c>
    </row>
    <row r="107" spans="1:8" x14ac:dyDescent="0.25">
      <c r="A107" s="53">
        <v>104</v>
      </c>
      <c r="B107" s="42">
        <v>18308726000151</v>
      </c>
      <c r="C107" s="54" t="s">
        <v>103</v>
      </c>
      <c r="D107" s="91">
        <v>0</v>
      </c>
      <c r="E107" s="91">
        <v>11154.276368558732</v>
      </c>
      <c r="F107" s="94">
        <f t="shared" si="3"/>
        <v>11154.276368558732</v>
      </c>
      <c r="G107" s="86">
        <f t="shared" si="4"/>
        <v>2230.8552737117466</v>
      </c>
      <c r="H107" s="94">
        <f t="shared" si="5"/>
        <v>8923.4210948469863</v>
      </c>
    </row>
    <row r="108" spans="1:8" x14ac:dyDescent="0.25">
      <c r="A108" s="53">
        <v>105</v>
      </c>
      <c r="B108" s="42">
        <v>17935396000161</v>
      </c>
      <c r="C108" s="54" t="s">
        <v>104</v>
      </c>
      <c r="D108" s="91">
        <v>0</v>
      </c>
      <c r="E108" s="91">
        <v>53522.428167820239</v>
      </c>
      <c r="F108" s="94">
        <f t="shared" si="3"/>
        <v>53522.428167820239</v>
      </c>
      <c r="G108" s="86">
        <f t="shared" si="4"/>
        <v>10704.485633564049</v>
      </c>
      <c r="H108" s="94">
        <f t="shared" si="5"/>
        <v>42817.942534256188</v>
      </c>
    </row>
    <row r="109" spans="1:8" x14ac:dyDescent="0.25">
      <c r="A109" s="53">
        <v>106</v>
      </c>
      <c r="B109" s="42">
        <v>18675975000185</v>
      </c>
      <c r="C109" s="54" t="s">
        <v>929</v>
      </c>
      <c r="D109" s="91">
        <v>0</v>
      </c>
      <c r="E109" s="91">
        <v>88057.563395502802</v>
      </c>
      <c r="F109" s="94">
        <f t="shared" si="3"/>
        <v>88057.563395502802</v>
      </c>
      <c r="G109" s="86">
        <f t="shared" si="4"/>
        <v>17611.51267910056</v>
      </c>
      <c r="H109" s="94">
        <f t="shared" si="5"/>
        <v>70446.050716402242</v>
      </c>
    </row>
    <row r="110" spans="1:8" x14ac:dyDescent="0.25">
      <c r="A110" s="53">
        <v>107</v>
      </c>
      <c r="B110" s="42">
        <v>17955386000198</v>
      </c>
      <c r="C110" s="54" t="s">
        <v>106</v>
      </c>
      <c r="D110" s="91">
        <v>0</v>
      </c>
      <c r="E110" s="91">
        <v>23600.554507606677</v>
      </c>
      <c r="F110" s="94">
        <f t="shared" si="3"/>
        <v>23600.554507606677</v>
      </c>
      <c r="G110" s="86">
        <f t="shared" si="4"/>
        <v>4720.110901521336</v>
      </c>
      <c r="H110" s="94">
        <f t="shared" si="5"/>
        <v>18880.44360608534</v>
      </c>
    </row>
    <row r="111" spans="1:8" x14ac:dyDescent="0.25">
      <c r="A111" s="53">
        <v>108</v>
      </c>
      <c r="B111" s="42">
        <v>18404905000192</v>
      </c>
      <c r="C111" s="54" t="s">
        <v>930</v>
      </c>
      <c r="D111" s="91">
        <v>0</v>
      </c>
      <c r="E111" s="91">
        <v>9305.9237813846794</v>
      </c>
      <c r="F111" s="94">
        <f t="shared" si="3"/>
        <v>9305.9237813846794</v>
      </c>
      <c r="G111" s="86">
        <f t="shared" si="4"/>
        <v>1861.184756276936</v>
      </c>
      <c r="H111" s="94">
        <f t="shared" si="5"/>
        <v>7444.7390251077431</v>
      </c>
    </row>
    <row r="112" spans="1:8" x14ac:dyDescent="0.25">
      <c r="A112" s="53">
        <v>109</v>
      </c>
      <c r="B112" s="42">
        <v>18712174000142</v>
      </c>
      <c r="C112" s="54" t="s">
        <v>108</v>
      </c>
      <c r="D112" s="91">
        <v>0</v>
      </c>
      <c r="E112" s="91">
        <v>37477.983477281196</v>
      </c>
      <c r="F112" s="94">
        <f t="shared" si="3"/>
        <v>37477.983477281196</v>
      </c>
      <c r="G112" s="86">
        <f t="shared" si="4"/>
        <v>7495.5966954562391</v>
      </c>
      <c r="H112" s="94">
        <f t="shared" si="5"/>
        <v>29982.386781824956</v>
      </c>
    </row>
    <row r="113" spans="1:8" x14ac:dyDescent="0.25">
      <c r="A113" s="53">
        <v>110</v>
      </c>
      <c r="B113" s="42">
        <v>18178400000157</v>
      </c>
      <c r="C113" s="54" t="s">
        <v>109</v>
      </c>
      <c r="D113" s="91">
        <v>0</v>
      </c>
      <c r="E113" s="91">
        <v>43565.247137076367</v>
      </c>
      <c r="F113" s="94">
        <f t="shared" si="3"/>
        <v>43565.247137076367</v>
      </c>
      <c r="G113" s="86">
        <f t="shared" si="4"/>
        <v>8713.0494274152734</v>
      </c>
      <c r="H113" s="94">
        <f t="shared" si="5"/>
        <v>34852.197709661094</v>
      </c>
    </row>
    <row r="114" spans="1:8" x14ac:dyDescent="0.25">
      <c r="A114" s="53">
        <v>111</v>
      </c>
      <c r="B114" s="42">
        <v>18457291000107</v>
      </c>
      <c r="C114" s="54" t="s">
        <v>110</v>
      </c>
      <c r="D114" s="91">
        <v>0</v>
      </c>
      <c r="E114" s="91">
        <v>0</v>
      </c>
      <c r="F114" s="94">
        <f t="shared" si="3"/>
        <v>0</v>
      </c>
      <c r="G114" s="86">
        <f t="shared" si="4"/>
        <v>0</v>
      </c>
      <c r="H114" s="94">
        <f t="shared" si="5"/>
        <v>0</v>
      </c>
    </row>
    <row r="115" spans="1:8" x14ac:dyDescent="0.25">
      <c r="A115" s="53">
        <v>112</v>
      </c>
      <c r="B115" s="42">
        <v>18659334000137</v>
      </c>
      <c r="C115" s="54" t="s">
        <v>111</v>
      </c>
      <c r="D115" s="91">
        <v>0</v>
      </c>
      <c r="E115" s="91">
        <v>-1.5854914474249302E-4</v>
      </c>
      <c r="F115" s="94">
        <f t="shared" si="3"/>
        <v>-1.5854914474249302E-4</v>
      </c>
      <c r="G115" s="86">
        <f t="shared" si="4"/>
        <v>-3.1709828948498606E-5</v>
      </c>
      <c r="H115" s="94">
        <f t="shared" si="5"/>
        <v>-1.2683931579399443E-4</v>
      </c>
    </row>
    <row r="116" spans="1:8" ht="15.75" customHeight="1" x14ac:dyDescent="0.25">
      <c r="A116" s="53">
        <v>113</v>
      </c>
      <c r="B116" s="42">
        <v>18239582000129</v>
      </c>
      <c r="C116" s="54" t="s">
        <v>112</v>
      </c>
      <c r="D116" s="91">
        <v>0</v>
      </c>
      <c r="E116" s="91">
        <v>27630.55608914145</v>
      </c>
      <c r="F116" s="94">
        <f t="shared" si="3"/>
        <v>27630.55608914145</v>
      </c>
      <c r="G116" s="86">
        <f t="shared" si="4"/>
        <v>5526.1112178282901</v>
      </c>
      <c r="H116" s="94">
        <f t="shared" si="5"/>
        <v>22104.444871313161</v>
      </c>
    </row>
    <row r="117" spans="1:8" x14ac:dyDescent="0.25">
      <c r="A117" s="53">
        <v>114</v>
      </c>
      <c r="B117" s="42">
        <v>18428862000185</v>
      </c>
      <c r="C117" s="54" t="s">
        <v>113</v>
      </c>
      <c r="D117" s="91">
        <v>0</v>
      </c>
      <c r="E117" s="91">
        <v>0</v>
      </c>
      <c r="F117" s="94">
        <f t="shared" si="3"/>
        <v>0</v>
      </c>
      <c r="G117" s="86">
        <f t="shared" si="4"/>
        <v>0</v>
      </c>
      <c r="H117" s="94">
        <f t="shared" si="5"/>
        <v>0</v>
      </c>
    </row>
    <row r="118" spans="1:8" x14ac:dyDescent="0.25">
      <c r="A118" s="53">
        <v>115</v>
      </c>
      <c r="B118" s="42">
        <v>18298190000130</v>
      </c>
      <c r="C118" s="54" t="s">
        <v>114</v>
      </c>
      <c r="D118" s="91">
        <v>0</v>
      </c>
      <c r="E118" s="91">
        <v>63515.954475908715</v>
      </c>
      <c r="F118" s="94">
        <f t="shared" si="3"/>
        <v>63515.954475908715</v>
      </c>
      <c r="G118" s="86">
        <f t="shared" si="4"/>
        <v>12703.190895181744</v>
      </c>
      <c r="H118" s="94">
        <f t="shared" si="5"/>
        <v>50812.763580726969</v>
      </c>
    </row>
    <row r="119" spans="1:8" x14ac:dyDescent="0.25">
      <c r="A119" s="53">
        <v>116</v>
      </c>
      <c r="B119" s="42">
        <v>18245175000124</v>
      </c>
      <c r="C119" s="54" t="s">
        <v>115</v>
      </c>
      <c r="D119" s="91">
        <v>0</v>
      </c>
      <c r="E119" s="91">
        <v>64327.87884549881</v>
      </c>
      <c r="F119" s="94">
        <f t="shared" si="3"/>
        <v>64327.87884549881</v>
      </c>
      <c r="G119" s="86">
        <f t="shared" si="4"/>
        <v>12865.575769099763</v>
      </c>
      <c r="H119" s="94">
        <f t="shared" si="5"/>
        <v>51462.303076399046</v>
      </c>
    </row>
    <row r="120" spans="1:8" x14ac:dyDescent="0.25">
      <c r="A120" s="53">
        <v>117</v>
      </c>
      <c r="B120" s="42">
        <v>18132712000120</v>
      </c>
      <c r="C120" s="54" t="s">
        <v>931</v>
      </c>
      <c r="D120" s="91">
        <v>0</v>
      </c>
      <c r="E120" s="91">
        <v>16236.57117171613</v>
      </c>
      <c r="F120" s="94">
        <f t="shared" si="3"/>
        <v>16236.57117171613</v>
      </c>
      <c r="G120" s="86">
        <f t="shared" si="4"/>
        <v>3247.3142343432264</v>
      </c>
      <c r="H120" s="94">
        <f t="shared" si="5"/>
        <v>12989.256937372904</v>
      </c>
    </row>
    <row r="121" spans="1:8" x14ac:dyDescent="0.25">
      <c r="A121" s="53">
        <v>118</v>
      </c>
      <c r="B121" s="42">
        <v>18457200000133</v>
      </c>
      <c r="C121" s="54" t="s">
        <v>932</v>
      </c>
      <c r="D121" s="91">
        <v>0</v>
      </c>
      <c r="E121" s="91">
        <v>0</v>
      </c>
      <c r="F121" s="94">
        <f t="shared" si="3"/>
        <v>0</v>
      </c>
      <c r="G121" s="86">
        <f t="shared" si="4"/>
        <v>0</v>
      </c>
      <c r="H121" s="94">
        <f t="shared" si="5"/>
        <v>0</v>
      </c>
    </row>
    <row r="122" spans="1:8" x14ac:dyDescent="0.25">
      <c r="A122" s="53">
        <v>119</v>
      </c>
      <c r="B122" s="42">
        <v>18244426000156</v>
      </c>
      <c r="C122" s="54" t="s">
        <v>118</v>
      </c>
      <c r="D122" s="91">
        <v>0</v>
      </c>
      <c r="E122" s="91">
        <v>11716.693330599819</v>
      </c>
      <c r="F122" s="94">
        <f t="shared" si="3"/>
        <v>11716.693330599819</v>
      </c>
      <c r="G122" s="86">
        <f t="shared" si="4"/>
        <v>2343.3386661199638</v>
      </c>
      <c r="H122" s="94">
        <f t="shared" si="5"/>
        <v>9373.3546644798553</v>
      </c>
    </row>
    <row r="123" spans="1:8" x14ac:dyDescent="0.25">
      <c r="A123" s="53">
        <v>120</v>
      </c>
      <c r="B123" s="42">
        <v>17888090000100</v>
      </c>
      <c r="C123" s="54" t="s">
        <v>119</v>
      </c>
      <c r="D123" s="91">
        <v>0</v>
      </c>
      <c r="E123" s="91">
        <v>36056.289844305626</v>
      </c>
      <c r="F123" s="94">
        <f t="shared" si="3"/>
        <v>36056.289844305626</v>
      </c>
      <c r="G123" s="86">
        <f t="shared" si="4"/>
        <v>7211.2579688611258</v>
      </c>
      <c r="H123" s="94">
        <f t="shared" si="5"/>
        <v>28845.0318754445</v>
      </c>
    </row>
    <row r="124" spans="1:8" x14ac:dyDescent="0.25">
      <c r="A124" s="53">
        <v>121</v>
      </c>
      <c r="B124" s="42">
        <v>18114249000193</v>
      </c>
      <c r="C124" s="54" t="s">
        <v>933</v>
      </c>
      <c r="D124" s="91">
        <v>0</v>
      </c>
      <c r="E124" s="91">
        <v>14398.693212360895</v>
      </c>
      <c r="F124" s="94">
        <f t="shared" si="3"/>
        <v>14398.693212360895</v>
      </c>
      <c r="G124" s="86">
        <f t="shared" si="4"/>
        <v>2879.738642472179</v>
      </c>
      <c r="H124" s="94">
        <f t="shared" si="5"/>
        <v>11518.954569888716</v>
      </c>
    </row>
    <row r="125" spans="1:8" x14ac:dyDescent="0.25">
      <c r="A125" s="53">
        <v>122</v>
      </c>
      <c r="B125" s="42">
        <v>19259951000108</v>
      </c>
      <c r="C125" s="54" t="s">
        <v>121</v>
      </c>
      <c r="D125" s="91">
        <v>0</v>
      </c>
      <c r="E125" s="91">
        <v>10556.525090964977</v>
      </c>
      <c r="F125" s="94">
        <f t="shared" si="3"/>
        <v>10556.525090964977</v>
      </c>
      <c r="G125" s="86">
        <f t="shared" si="4"/>
        <v>2111.3050181929952</v>
      </c>
      <c r="H125" s="94">
        <f t="shared" si="5"/>
        <v>8445.220072771981</v>
      </c>
    </row>
    <row r="126" spans="1:8" x14ac:dyDescent="0.25">
      <c r="A126" s="53">
        <v>123</v>
      </c>
      <c r="B126" s="42">
        <v>19229921000159</v>
      </c>
      <c r="C126" s="54" t="s">
        <v>122</v>
      </c>
      <c r="D126" s="91">
        <v>0</v>
      </c>
      <c r="E126" s="91">
        <v>48116.349378770981</v>
      </c>
      <c r="F126" s="94">
        <f t="shared" si="3"/>
        <v>48116.349378770981</v>
      </c>
      <c r="G126" s="86">
        <f t="shared" si="4"/>
        <v>9623.2698757541966</v>
      </c>
      <c r="H126" s="94">
        <f t="shared" si="5"/>
        <v>38493.079503016786</v>
      </c>
    </row>
    <row r="127" spans="1:8" x14ac:dyDescent="0.25">
      <c r="A127" s="53">
        <v>124</v>
      </c>
      <c r="B127" s="42">
        <v>17894031000136</v>
      </c>
      <c r="C127" s="54" t="s">
        <v>123</v>
      </c>
      <c r="D127" s="91">
        <v>0</v>
      </c>
      <c r="E127" s="91">
        <v>23339.893291150423</v>
      </c>
      <c r="F127" s="94">
        <f t="shared" si="3"/>
        <v>23339.893291150423</v>
      </c>
      <c r="G127" s="86">
        <f t="shared" si="4"/>
        <v>4667.9786582300849</v>
      </c>
      <c r="H127" s="94">
        <f t="shared" si="5"/>
        <v>18671.914632920339</v>
      </c>
    </row>
    <row r="128" spans="1:8" x14ac:dyDescent="0.25">
      <c r="A128" s="53">
        <v>125</v>
      </c>
      <c r="B128" s="42">
        <v>18314617000147</v>
      </c>
      <c r="C128" s="54" t="s">
        <v>124</v>
      </c>
      <c r="D128" s="91">
        <v>0</v>
      </c>
      <c r="E128" s="91">
        <v>16533.875510273814</v>
      </c>
      <c r="F128" s="94">
        <f t="shared" si="3"/>
        <v>16533.875510273814</v>
      </c>
      <c r="G128" s="86">
        <f t="shared" si="4"/>
        <v>3306.775102054763</v>
      </c>
      <c r="H128" s="94">
        <f t="shared" si="5"/>
        <v>13227.100408219052</v>
      </c>
    </row>
    <row r="129" spans="1:8" x14ac:dyDescent="0.25">
      <c r="A129" s="53">
        <v>126</v>
      </c>
      <c r="B129" s="42">
        <v>18457234000128</v>
      </c>
      <c r="C129" s="54" t="s">
        <v>934</v>
      </c>
      <c r="D129" s="91">
        <v>0</v>
      </c>
      <c r="E129" s="91">
        <v>64187.697889130031</v>
      </c>
      <c r="F129" s="94">
        <f t="shared" si="3"/>
        <v>64187.697889130031</v>
      </c>
      <c r="G129" s="86">
        <f t="shared" si="4"/>
        <v>12837.539577826006</v>
      </c>
      <c r="H129" s="94">
        <f t="shared" si="5"/>
        <v>51350.158311304025</v>
      </c>
    </row>
    <row r="130" spans="1:8" x14ac:dyDescent="0.25">
      <c r="A130" s="53">
        <v>127</v>
      </c>
      <c r="B130" s="42">
        <v>18017426000113</v>
      </c>
      <c r="C130" s="54" t="s">
        <v>935</v>
      </c>
      <c r="D130" s="91">
        <v>0</v>
      </c>
      <c r="E130" s="91">
        <v>44080.66988388855</v>
      </c>
      <c r="F130" s="94">
        <f t="shared" si="3"/>
        <v>44080.66988388855</v>
      </c>
      <c r="G130" s="86">
        <f t="shared" si="4"/>
        <v>8816.1339767777099</v>
      </c>
      <c r="H130" s="94">
        <f t="shared" si="5"/>
        <v>35264.53590711084</v>
      </c>
    </row>
    <row r="131" spans="1:8" x14ac:dyDescent="0.25">
      <c r="A131" s="53">
        <v>128</v>
      </c>
      <c r="B131" s="42">
        <v>16726028000140</v>
      </c>
      <c r="C131" s="54" t="s">
        <v>936</v>
      </c>
      <c r="D131" s="91">
        <v>0</v>
      </c>
      <c r="E131" s="91">
        <v>33924.623595042802</v>
      </c>
      <c r="F131" s="94">
        <f t="shared" si="3"/>
        <v>33924.623595042802</v>
      </c>
      <c r="G131" s="86">
        <f t="shared" si="4"/>
        <v>6784.9247190085607</v>
      </c>
      <c r="H131" s="94">
        <f t="shared" si="5"/>
        <v>27139.698876034243</v>
      </c>
    </row>
    <row r="132" spans="1:8" x14ac:dyDescent="0.25">
      <c r="A132" s="53">
        <v>129</v>
      </c>
      <c r="B132" s="42">
        <v>18385138000111</v>
      </c>
      <c r="C132" s="54" t="s">
        <v>128</v>
      </c>
      <c r="D132" s="91">
        <v>0</v>
      </c>
      <c r="E132" s="91">
        <v>14334.447822083403</v>
      </c>
      <c r="F132" s="94">
        <f t="shared" si="3"/>
        <v>14334.447822083403</v>
      </c>
      <c r="G132" s="86">
        <f t="shared" si="4"/>
        <v>2866.8895644166805</v>
      </c>
      <c r="H132" s="94">
        <f t="shared" si="5"/>
        <v>11467.558257666722</v>
      </c>
    </row>
    <row r="133" spans="1:8" x14ac:dyDescent="0.25">
      <c r="A133" s="53">
        <v>130</v>
      </c>
      <c r="B133" s="42">
        <v>18404848000141</v>
      </c>
      <c r="C133" s="54" t="s">
        <v>937</v>
      </c>
      <c r="D133" s="91">
        <v>0</v>
      </c>
      <c r="E133" s="91">
        <v>26606.201603479163</v>
      </c>
      <c r="F133" s="94">
        <f t="shared" ref="F133:F196" si="6">D133+E133</f>
        <v>26606.201603479163</v>
      </c>
      <c r="G133" s="86">
        <f t="shared" ref="G133:G196" si="7">F133*0.2</f>
        <v>5321.2403206958334</v>
      </c>
      <c r="H133" s="94">
        <f t="shared" ref="H133:H196" si="8">F133-G133</f>
        <v>21284.96128278333</v>
      </c>
    </row>
    <row r="134" spans="1:8" x14ac:dyDescent="0.25">
      <c r="A134" s="53">
        <v>131</v>
      </c>
      <c r="B134" s="42">
        <v>18094789000152</v>
      </c>
      <c r="C134" s="54" t="s">
        <v>938</v>
      </c>
      <c r="D134" s="91">
        <v>0</v>
      </c>
      <c r="E134" s="91">
        <v>14821.700151787234</v>
      </c>
      <c r="F134" s="94">
        <f t="shared" si="6"/>
        <v>14821.700151787234</v>
      </c>
      <c r="G134" s="86">
        <f t="shared" si="7"/>
        <v>2964.3400303574472</v>
      </c>
      <c r="H134" s="94">
        <f t="shared" si="8"/>
        <v>11857.360121429787</v>
      </c>
    </row>
    <row r="135" spans="1:8" x14ac:dyDescent="0.25">
      <c r="A135" s="53">
        <v>132</v>
      </c>
      <c r="B135" s="42">
        <v>18094797000107</v>
      </c>
      <c r="C135" s="54" t="s">
        <v>939</v>
      </c>
      <c r="D135" s="91">
        <v>0</v>
      </c>
      <c r="E135" s="91">
        <v>66354.990489193588</v>
      </c>
      <c r="F135" s="94">
        <f t="shared" si="6"/>
        <v>66354.990489193588</v>
      </c>
      <c r="G135" s="86">
        <f t="shared" si="7"/>
        <v>13270.998097838718</v>
      </c>
      <c r="H135" s="94">
        <f t="shared" si="8"/>
        <v>53083.99239135487</v>
      </c>
    </row>
    <row r="136" spans="1:8" x14ac:dyDescent="0.25">
      <c r="A136" s="53">
        <v>133</v>
      </c>
      <c r="B136" s="42">
        <v>19279827000104</v>
      </c>
      <c r="C136" s="54" t="s">
        <v>132</v>
      </c>
      <c r="D136" s="91">
        <v>0</v>
      </c>
      <c r="E136" s="91">
        <v>38528.140159759314</v>
      </c>
      <c r="F136" s="94">
        <f t="shared" si="6"/>
        <v>38528.140159759314</v>
      </c>
      <c r="G136" s="86">
        <f t="shared" si="7"/>
        <v>7705.6280319518628</v>
      </c>
      <c r="H136" s="94">
        <f t="shared" si="8"/>
        <v>30822.512127807451</v>
      </c>
    </row>
    <row r="137" spans="1:8" x14ac:dyDescent="0.25">
      <c r="A137" s="53">
        <v>134</v>
      </c>
      <c r="B137" s="42">
        <v>18334268000125</v>
      </c>
      <c r="C137" s="54" t="s">
        <v>133</v>
      </c>
      <c r="D137" s="91">
        <v>0</v>
      </c>
      <c r="E137" s="91">
        <v>126996.26939787618</v>
      </c>
      <c r="F137" s="94">
        <f t="shared" si="6"/>
        <v>126996.26939787618</v>
      </c>
      <c r="G137" s="86">
        <f t="shared" si="7"/>
        <v>25399.253879575237</v>
      </c>
      <c r="H137" s="94">
        <f t="shared" si="8"/>
        <v>101597.01551830095</v>
      </c>
    </row>
    <row r="138" spans="1:8" x14ac:dyDescent="0.25">
      <c r="A138" s="53">
        <v>135</v>
      </c>
      <c r="B138" s="42">
        <v>21154174000189</v>
      </c>
      <c r="C138" s="54" t="s">
        <v>134</v>
      </c>
      <c r="D138" s="91">
        <v>0</v>
      </c>
      <c r="E138" s="91">
        <v>27603.142666571457</v>
      </c>
      <c r="F138" s="94">
        <f t="shared" si="6"/>
        <v>27603.142666571457</v>
      </c>
      <c r="G138" s="86">
        <f t="shared" si="7"/>
        <v>5520.6285333142914</v>
      </c>
      <c r="H138" s="94">
        <f t="shared" si="8"/>
        <v>22082.514133257166</v>
      </c>
    </row>
    <row r="139" spans="1:8" x14ac:dyDescent="0.25">
      <c r="A139" s="53">
        <v>136</v>
      </c>
      <c r="B139" s="42">
        <v>17935388000115</v>
      </c>
      <c r="C139" s="54" t="s">
        <v>940</v>
      </c>
      <c r="D139" s="91">
        <v>0</v>
      </c>
      <c r="E139" s="91">
        <v>21843.645993425591</v>
      </c>
      <c r="F139" s="94">
        <f t="shared" si="6"/>
        <v>21843.645993425591</v>
      </c>
      <c r="G139" s="86">
        <f t="shared" si="7"/>
        <v>4368.7291986851187</v>
      </c>
      <c r="H139" s="94">
        <f t="shared" si="8"/>
        <v>17474.916794740471</v>
      </c>
    </row>
    <row r="140" spans="1:8" x14ac:dyDescent="0.25">
      <c r="A140" s="53">
        <v>137</v>
      </c>
      <c r="B140" s="42">
        <v>18477315000190</v>
      </c>
      <c r="C140" s="54" t="s">
        <v>136</v>
      </c>
      <c r="D140" s="91">
        <v>0</v>
      </c>
      <c r="E140" s="91">
        <v>57378.298424666609</v>
      </c>
      <c r="F140" s="94">
        <f t="shared" si="6"/>
        <v>57378.298424666609</v>
      </c>
      <c r="G140" s="86">
        <f t="shared" si="7"/>
        <v>11475.659684933322</v>
      </c>
      <c r="H140" s="94">
        <f t="shared" si="8"/>
        <v>45902.638739733287</v>
      </c>
    </row>
    <row r="141" spans="1:8" x14ac:dyDescent="0.25">
      <c r="A141" s="53">
        <v>138</v>
      </c>
      <c r="B141" s="42">
        <v>18303172000108</v>
      </c>
      <c r="C141" s="54" t="s">
        <v>941</v>
      </c>
      <c r="D141" s="91">
        <v>0</v>
      </c>
      <c r="E141" s="91">
        <v>0</v>
      </c>
      <c r="F141" s="94">
        <f t="shared" si="6"/>
        <v>0</v>
      </c>
      <c r="G141" s="86">
        <f t="shared" si="7"/>
        <v>0</v>
      </c>
      <c r="H141" s="94">
        <f t="shared" si="8"/>
        <v>0</v>
      </c>
    </row>
    <row r="142" spans="1:8" x14ac:dyDescent="0.25">
      <c r="A142" s="53">
        <v>139</v>
      </c>
      <c r="B142" s="42">
        <v>18240135000190</v>
      </c>
      <c r="C142" s="54" t="s">
        <v>138</v>
      </c>
      <c r="D142" s="91">
        <v>0</v>
      </c>
      <c r="E142" s="91">
        <v>39414.312371281172</v>
      </c>
      <c r="F142" s="94">
        <f t="shared" si="6"/>
        <v>39414.312371281172</v>
      </c>
      <c r="G142" s="86">
        <f t="shared" si="7"/>
        <v>7882.8624742562351</v>
      </c>
      <c r="H142" s="94">
        <f t="shared" si="8"/>
        <v>31531.449897024937</v>
      </c>
    </row>
    <row r="143" spans="1:8" x14ac:dyDescent="0.25">
      <c r="A143" s="53">
        <v>140</v>
      </c>
      <c r="B143" s="42">
        <v>18312967000174</v>
      </c>
      <c r="C143" s="54" t="s">
        <v>139</v>
      </c>
      <c r="D143" s="91">
        <v>0</v>
      </c>
      <c r="E143" s="91">
        <v>23190.152926382088</v>
      </c>
      <c r="F143" s="94">
        <f t="shared" si="6"/>
        <v>23190.152926382088</v>
      </c>
      <c r="G143" s="86">
        <f t="shared" si="7"/>
        <v>4638.0305852764177</v>
      </c>
      <c r="H143" s="94">
        <f t="shared" si="8"/>
        <v>18552.122341105671</v>
      </c>
    </row>
    <row r="144" spans="1:8" x14ac:dyDescent="0.25">
      <c r="A144" s="53">
        <v>141</v>
      </c>
      <c r="B144" s="42">
        <v>18188243000160</v>
      </c>
      <c r="C144" s="54" t="s">
        <v>140</v>
      </c>
      <c r="D144" s="91">
        <v>28840.195317382211</v>
      </c>
      <c r="E144" s="91">
        <v>28840.185317382213</v>
      </c>
      <c r="F144" s="94">
        <f t="shared" si="6"/>
        <v>57680.380634764428</v>
      </c>
      <c r="G144" s="86">
        <f t="shared" si="7"/>
        <v>11536.076126952887</v>
      </c>
      <c r="H144" s="94">
        <f t="shared" si="8"/>
        <v>46144.304507811539</v>
      </c>
    </row>
    <row r="145" spans="1:8" x14ac:dyDescent="0.25">
      <c r="A145" s="53">
        <v>142</v>
      </c>
      <c r="B145" s="42">
        <v>18291377000102</v>
      </c>
      <c r="C145" s="54" t="s">
        <v>141</v>
      </c>
      <c r="D145" s="91">
        <v>0</v>
      </c>
      <c r="E145" s="91">
        <v>41638.070148844374</v>
      </c>
      <c r="F145" s="94">
        <f t="shared" si="6"/>
        <v>41638.070148844374</v>
      </c>
      <c r="G145" s="86">
        <f t="shared" si="7"/>
        <v>8327.6140297688744</v>
      </c>
      <c r="H145" s="94">
        <f t="shared" si="8"/>
        <v>33310.456119075498</v>
      </c>
    </row>
    <row r="146" spans="1:8" x14ac:dyDescent="0.25">
      <c r="A146" s="53">
        <v>143</v>
      </c>
      <c r="B146" s="42">
        <v>18602029000109</v>
      </c>
      <c r="C146" s="54" t="s">
        <v>942</v>
      </c>
      <c r="D146" s="91">
        <v>0</v>
      </c>
      <c r="E146" s="91">
        <v>99398.187937196548</v>
      </c>
      <c r="F146" s="94">
        <f t="shared" si="6"/>
        <v>99398.187937196548</v>
      </c>
      <c r="G146" s="86">
        <f t="shared" si="7"/>
        <v>19879.637587439312</v>
      </c>
      <c r="H146" s="94">
        <f t="shared" si="8"/>
        <v>79518.550349757235</v>
      </c>
    </row>
    <row r="147" spans="1:8" x14ac:dyDescent="0.25">
      <c r="A147" s="53">
        <v>144</v>
      </c>
      <c r="B147" s="42">
        <v>18243287000146</v>
      </c>
      <c r="C147" s="54" t="s">
        <v>143</v>
      </c>
      <c r="D147" s="91">
        <v>0</v>
      </c>
      <c r="E147" s="91">
        <v>64864.883328196011</v>
      </c>
      <c r="F147" s="94">
        <f t="shared" si="6"/>
        <v>64864.883328196011</v>
      </c>
      <c r="G147" s="86">
        <f t="shared" si="7"/>
        <v>12972.976665639202</v>
      </c>
      <c r="H147" s="94">
        <f t="shared" si="8"/>
        <v>51891.906662556808</v>
      </c>
    </row>
    <row r="148" spans="1:8" x14ac:dyDescent="0.25">
      <c r="A148" s="53">
        <v>145</v>
      </c>
      <c r="B148" s="42">
        <v>18312983000167</v>
      </c>
      <c r="C148" s="54" t="s">
        <v>943</v>
      </c>
      <c r="D148" s="91">
        <v>0</v>
      </c>
      <c r="E148" s="91">
        <v>46548.783145576723</v>
      </c>
      <c r="F148" s="94">
        <f t="shared" si="6"/>
        <v>46548.783145576723</v>
      </c>
      <c r="G148" s="86">
        <f t="shared" si="7"/>
        <v>9309.7566291153453</v>
      </c>
      <c r="H148" s="94">
        <f t="shared" si="8"/>
        <v>37239.026516461381</v>
      </c>
    </row>
    <row r="149" spans="1:8" x14ac:dyDescent="0.25">
      <c r="A149" s="53">
        <v>146</v>
      </c>
      <c r="B149" s="42">
        <v>17953332000193</v>
      </c>
      <c r="C149" s="54" t="s">
        <v>145</v>
      </c>
      <c r="D149" s="91">
        <v>0</v>
      </c>
      <c r="E149" s="91">
        <v>16954.668451729001</v>
      </c>
      <c r="F149" s="94">
        <f t="shared" si="6"/>
        <v>16954.668451729001</v>
      </c>
      <c r="G149" s="86">
        <f t="shared" si="7"/>
        <v>3390.9336903458006</v>
      </c>
      <c r="H149" s="94">
        <f t="shared" si="8"/>
        <v>13563.734761383201</v>
      </c>
    </row>
    <row r="150" spans="1:8" x14ac:dyDescent="0.25">
      <c r="A150" s="53">
        <v>147</v>
      </c>
      <c r="B150" s="42">
        <v>18242800000184</v>
      </c>
      <c r="C150" s="54" t="s">
        <v>944</v>
      </c>
      <c r="D150" s="91">
        <v>0</v>
      </c>
      <c r="E150" s="91">
        <v>16276.975606083415</v>
      </c>
      <c r="F150" s="94">
        <f t="shared" si="6"/>
        <v>16276.975606083415</v>
      </c>
      <c r="G150" s="86">
        <f t="shared" si="7"/>
        <v>3255.395121216683</v>
      </c>
      <c r="H150" s="94">
        <f t="shared" si="8"/>
        <v>13021.580484866732</v>
      </c>
    </row>
    <row r="151" spans="1:8" x14ac:dyDescent="0.25">
      <c r="A151" s="53">
        <v>148</v>
      </c>
      <c r="B151" s="42">
        <v>18194217000145</v>
      </c>
      <c r="C151" s="54" t="s">
        <v>147</v>
      </c>
      <c r="D151" s="91">
        <v>0</v>
      </c>
      <c r="E151" s="91">
        <v>10497.081841307419</v>
      </c>
      <c r="F151" s="94">
        <f t="shared" si="6"/>
        <v>10497.081841307419</v>
      </c>
      <c r="G151" s="86">
        <f t="shared" si="7"/>
        <v>2099.416368261484</v>
      </c>
      <c r="H151" s="94">
        <f t="shared" si="8"/>
        <v>8397.6654730459359</v>
      </c>
    </row>
    <row r="152" spans="1:8" x14ac:dyDescent="0.25">
      <c r="A152" s="53">
        <v>149</v>
      </c>
      <c r="B152" s="42">
        <v>18667477000190</v>
      </c>
      <c r="C152" s="54" t="s">
        <v>148</v>
      </c>
      <c r="D152" s="91">
        <v>0</v>
      </c>
      <c r="E152" s="91">
        <v>11258.51351702789</v>
      </c>
      <c r="F152" s="94">
        <f t="shared" si="6"/>
        <v>11258.51351702789</v>
      </c>
      <c r="G152" s="86">
        <f t="shared" si="7"/>
        <v>2251.7027034055782</v>
      </c>
      <c r="H152" s="94">
        <f t="shared" si="8"/>
        <v>9006.8108136223127</v>
      </c>
    </row>
    <row r="153" spans="1:8" x14ac:dyDescent="0.25">
      <c r="A153" s="53">
        <v>150</v>
      </c>
      <c r="B153" s="42">
        <v>18259374000191</v>
      </c>
      <c r="C153" s="54" t="s">
        <v>149</v>
      </c>
      <c r="D153" s="91">
        <v>0</v>
      </c>
      <c r="E153" s="91">
        <v>25385.216659875387</v>
      </c>
      <c r="F153" s="94">
        <f t="shared" si="6"/>
        <v>25385.216659875387</v>
      </c>
      <c r="G153" s="86">
        <f t="shared" si="7"/>
        <v>5077.0433319750773</v>
      </c>
      <c r="H153" s="94">
        <f t="shared" si="8"/>
        <v>20308.173327900309</v>
      </c>
    </row>
    <row r="154" spans="1:8" x14ac:dyDescent="0.25">
      <c r="A154" s="53">
        <v>151</v>
      </c>
      <c r="B154" s="42">
        <v>17894049000138</v>
      </c>
      <c r="C154" s="54" t="s">
        <v>945</v>
      </c>
      <c r="D154" s="91">
        <v>0</v>
      </c>
      <c r="E154" s="91">
        <v>37769.407957181887</v>
      </c>
      <c r="F154" s="94">
        <f t="shared" si="6"/>
        <v>37769.407957181887</v>
      </c>
      <c r="G154" s="86">
        <f t="shared" si="7"/>
        <v>7553.8815914363777</v>
      </c>
      <c r="H154" s="94">
        <f t="shared" si="8"/>
        <v>30215.526365745511</v>
      </c>
    </row>
    <row r="155" spans="1:8" x14ac:dyDescent="0.25">
      <c r="A155" s="53">
        <v>152</v>
      </c>
      <c r="B155" s="42">
        <v>18557587000108</v>
      </c>
      <c r="C155" s="54" t="s">
        <v>946</v>
      </c>
      <c r="D155" s="91">
        <v>0</v>
      </c>
      <c r="E155" s="91">
        <v>11751.057437274365</v>
      </c>
      <c r="F155" s="94">
        <f t="shared" si="6"/>
        <v>11751.057437274365</v>
      </c>
      <c r="G155" s="86">
        <f t="shared" si="7"/>
        <v>2350.2114874548729</v>
      </c>
      <c r="H155" s="94">
        <f t="shared" si="8"/>
        <v>9400.8459498194916</v>
      </c>
    </row>
    <row r="156" spans="1:8" x14ac:dyDescent="0.25">
      <c r="A156" s="53">
        <v>153</v>
      </c>
      <c r="B156" s="42">
        <v>17702499000181</v>
      </c>
      <c r="C156" s="54" t="s">
        <v>152</v>
      </c>
      <c r="D156" s="91">
        <v>0</v>
      </c>
      <c r="E156" s="91">
        <v>118820.0058485473</v>
      </c>
      <c r="F156" s="94">
        <f t="shared" si="6"/>
        <v>118820.0058485473</v>
      </c>
      <c r="G156" s="86">
        <f t="shared" si="7"/>
        <v>23764.00116970946</v>
      </c>
      <c r="H156" s="94">
        <f t="shared" si="8"/>
        <v>95056.004678837839</v>
      </c>
    </row>
    <row r="157" spans="1:8" x14ac:dyDescent="0.25">
      <c r="A157" s="53">
        <v>154</v>
      </c>
      <c r="B157" s="42">
        <v>19718378000153</v>
      </c>
      <c r="C157" s="54" t="s">
        <v>947</v>
      </c>
      <c r="D157" s="91">
        <v>0</v>
      </c>
      <c r="E157" s="91">
        <v>9081.2517792535618</v>
      </c>
      <c r="F157" s="94">
        <f t="shared" si="6"/>
        <v>9081.2517792535618</v>
      </c>
      <c r="G157" s="86">
        <f t="shared" si="7"/>
        <v>1816.2503558507124</v>
      </c>
      <c r="H157" s="94">
        <f t="shared" si="8"/>
        <v>7265.0014234028495</v>
      </c>
    </row>
    <row r="158" spans="1:8" x14ac:dyDescent="0.25">
      <c r="A158" s="53">
        <v>155</v>
      </c>
      <c r="B158" s="42">
        <v>18008870000172</v>
      </c>
      <c r="C158" s="54" t="s">
        <v>154</v>
      </c>
      <c r="D158" s="91">
        <v>0</v>
      </c>
      <c r="E158" s="91">
        <v>31508.029872899664</v>
      </c>
      <c r="F158" s="94">
        <f t="shared" si="6"/>
        <v>31508.029872899664</v>
      </c>
      <c r="G158" s="86">
        <f t="shared" si="7"/>
        <v>6301.605974579933</v>
      </c>
      <c r="H158" s="94">
        <f t="shared" si="8"/>
        <v>25206.423898319732</v>
      </c>
    </row>
    <row r="159" spans="1:8" x14ac:dyDescent="0.25">
      <c r="A159" s="53">
        <v>156</v>
      </c>
      <c r="B159" s="42">
        <v>18296657000103</v>
      </c>
      <c r="C159" s="54" t="s">
        <v>948</v>
      </c>
      <c r="D159" s="91">
        <v>0</v>
      </c>
      <c r="E159" s="91">
        <v>9798.6371311877228</v>
      </c>
      <c r="F159" s="94">
        <f t="shared" si="6"/>
        <v>9798.6371311877228</v>
      </c>
      <c r="G159" s="86">
        <f t="shared" si="7"/>
        <v>1959.7274262375447</v>
      </c>
      <c r="H159" s="94">
        <f t="shared" si="8"/>
        <v>7838.9097049501779</v>
      </c>
    </row>
    <row r="160" spans="1:8" x14ac:dyDescent="0.25">
      <c r="A160" s="53">
        <v>157</v>
      </c>
      <c r="B160" s="42">
        <v>17990714000197</v>
      </c>
      <c r="C160" s="54" t="s">
        <v>156</v>
      </c>
      <c r="D160" s="91">
        <v>0</v>
      </c>
      <c r="E160" s="91">
        <v>12755.022954413058</v>
      </c>
      <c r="F160" s="94">
        <f t="shared" si="6"/>
        <v>12755.022954413058</v>
      </c>
      <c r="G160" s="86">
        <f t="shared" si="7"/>
        <v>2551.0045908826119</v>
      </c>
      <c r="H160" s="94">
        <f t="shared" si="8"/>
        <v>10204.018363530446</v>
      </c>
    </row>
    <row r="161" spans="1:8" x14ac:dyDescent="0.25">
      <c r="A161" s="53">
        <v>158</v>
      </c>
      <c r="B161" s="42">
        <v>18260497000142</v>
      </c>
      <c r="C161" s="54" t="s">
        <v>157</v>
      </c>
      <c r="D161" s="91">
        <v>0</v>
      </c>
      <c r="E161" s="91">
        <v>0</v>
      </c>
      <c r="F161" s="94">
        <f t="shared" si="6"/>
        <v>0</v>
      </c>
      <c r="G161" s="86">
        <f t="shared" si="7"/>
        <v>0</v>
      </c>
      <c r="H161" s="94">
        <f t="shared" si="8"/>
        <v>0</v>
      </c>
    </row>
    <row r="162" spans="1:8" x14ac:dyDescent="0.25">
      <c r="A162" s="53">
        <v>159</v>
      </c>
      <c r="B162" s="42">
        <v>18338137000116</v>
      </c>
      <c r="C162" s="54" t="s">
        <v>949</v>
      </c>
      <c r="D162" s="91">
        <v>0</v>
      </c>
      <c r="E162" s="91">
        <v>10072.190821136275</v>
      </c>
      <c r="F162" s="94">
        <f t="shared" si="6"/>
        <v>10072.190821136275</v>
      </c>
      <c r="G162" s="86">
        <f t="shared" si="7"/>
        <v>2014.4381642272551</v>
      </c>
      <c r="H162" s="94">
        <f t="shared" si="8"/>
        <v>8057.7526569090205</v>
      </c>
    </row>
    <row r="163" spans="1:8" x14ac:dyDescent="0.25">
      <c r="A163" s="53">
        <v>160</v>
      </c>
      <c r="B163" s="42">
        <v>18392548000190</v>
      </c>
      <c r="C163" s="54" t="s">
        <v>950</v>
      </c>
      <c r="D163" s="91">
        <v>0</v>
      </c>
      <c r="E163" s="91">
        <v>0</v>
      </c>
      <c r="F163" s="94">
        <f t="shared" si="6"/>
        <v>0</v>
      </c>
      <c r="G163" s="86">
        <f t="shared" si="7"/>
        <v>0</v>
      </c>
      <c r="H163" s="94">
        <f t="shared" si="8"/>
        <v>0</v>
      </c>
    </row>
    <row r="164" spans="1:8" x14ac:dyDescent="0.25">
      <c r="A164" s="53">
        <v>161</v>
      </c>
      <c r="B164" s="42">
        <v>16886608000103</v>
      </c>
      <c r="C164" s="54" t="s">
        <v>160</v>
      </c>
      <c r="D164" s="91">
        <v>0</v>
      </c>
      <c r="E164" s="91">
        <v>18072.928165562105</v>
      </c>
      <c r="F164" s="94">
        <f t="shared" si="6"/>
        <v>18072.928165562105</v>
      </c>
      <c r="G164" s="86">
        <f t="shared" si="7"/>
        <v>3614.5856331124214</v>
      </c>
      <c r="H164" s="94">
        <f t="shared" si="8"/>
        <v>14458.342532449684</v>
      </c>
    </row>
    <row r="165" spans="1:8" x14ac:dyDescent="0.25">
      <c r="A165" s="53">
        <v>162</v>
      </c>
      <c r="B165" s="42">
        <v>18338145000162</v>
      </c>
      <c r="C165" s="54" t="s">
        <v>161</v>
      </c>
      <c r="D165" s="91">
        <v>0</v>
      </c>
      <c r="E165" s="91">
        <v>15122.483629304445</v>
      </c>
      <c r="F165" s="94">
        <f t="shared" si="6"/>
        <v>15122.483629304445</v>
      </c>
      <c r="G165" s="86">
        <f t="shared" si="7"/>
        <v>3024.496725860889</v>
      </c>
      <c r="H165" s="94">
        <f t="shared" si="8"/>
        <v>12097.986903443556</v>
      </c>
    </row>
    <row r="166" spans="1:8" x14ac:dyDescent="0.25">
      <c r="A166" s="53">
        <v>163</v>
      </c>
      <c r="B166" s="42">
        <v>18094805000107</v>
      </c>
      <c r="C166" s="54" t="s">
        <v>951</v>
      </c>
      <c r="D166" s="91">
        <v>0</v>
      </c>
      <c r="E166" s="91">
        <v>10729.806077776027</v>
      </c>
      <c r="F166" s="94">
        <f t="shared" si="6"/>
        <v>10729.806077776027</v>
      </c>
      <c r="G166" s="86">
        <f t="shared" si="7"/>
        <v>2145.9612155552054</v>
      </c>
      <c r="H166" s="94">
        <f t="shared" si="8"/>
        <v>8583.8448622208216</v>
      </c>
    </row>
    <row r="167" spans="1:8" x14ac:dyDescent="0.25">
      <c r="A167" s="53">
        <v>164</v>
      </c>
      <c r="B167" s="42">
        <v>17894056000130</v>
      </c>
      <c r="C167" s="54" t="s">
        <v>163</v>
      </c>
      <c r="D167" s="91">
        <v>0</v>
      </c>
      <c r="E167" s="91">
        <v>26329.402868901361</v>
      </c>
      <c r="F167" s="94">
        <f t="shared" si="6"/>
        <v>26329.402868901361</v>
      </c>
      <c r="G167" s="86">
        <f t="shared" si="7"/>
        <v>5265.8805737802722</v>
      </c>
      <c r="H167" s="94">
        <f t="shared" si="8"/>
        <v>21063.522295121089</v>
      </c>
    </row>
    <row r="168" spans="1:8" x14ac:dyDescent="0.25">
      <c r="A168" s="53">
        <v>165</v>
      </c>
      <c r="B168" s="42">
        <v>21498274000122</v>
      </c>
      <c r="C168" s="54" t="s">
        <v>952</v>
      </c>
      <c r="D168" s="91">
        <v>0</v>
      </c>
      <c r="E168" s="91">
        <v>15619.777681152118</v>
      </c>
      <c r="F168" s="94">
        <f t="shared" si="6"/>
        <v>15619.777681152118</v>
      </c>
      <c r="G168" s="86">
        <f t="shared" si="7"/>
        <v>3123.9555362304236</v>
      </c>
      <c r="H168" s="94">
        <f t="shared" si="8"/>
        <v>12495.822144921694</v>
      </c>
    </row>
    <row r="169" spans="1:8" x14ac:dyDescent="0.25">
      <c r="A169" s="53">
        <v>166</v>
      </c>
      <c r="B169" s="42">
        <v>18308775000194</v>
      </c>
      <c r="C169" s="54" t="s">
        <v>953</v>
      </c>
      <c r="D169" s="91">
        <v>0</v>
      </c>
      <c r="E169" s="91">
        <v>62009.584345184972</v>
      </c>
      <c r="F169" s="94">
        <f t="shared" si="6"/>
        <v>62009.584345184972</v>
      </c>
      <c r="G169" s="86">
        <f t="shared" si="7"/>
        <v>12401.916869036995</v>
      </c>
      <c r="H169" s="94">
        <f t="shared" si="8"/>
        <v>49607.667476147981</v>
      </c>
    </row>
    <row r="170" spans="1:8" x14ac:dyDescent="0.25">
      <c r="A170" s="53">
        <v>167</v>
      </c>
      <c r="B170" s="42">
        <v>18132464000117</v>
      </c>
      <c r="C170" s="54" t="s">
        <v>166</v>
      </c>
      <c r="D170" s="91">
        <v>0</v>
      </c>
      <c r="E170" s="91">
        <v>23497.662342390013</v>
      </c>
      <c r="F170" s="94">
        <f t="shared" si="6"/>
        <v>23497.662342390013</v>
      </c>
      <c r="G170" s="86">
        <f t="shared" si="7"/>
        <v>4699.5324684780026</v>
      </c>
      <c r="H170" s="94">
        <f t="shared" si="8"/>
        <v>18798.12987391201</v>
      </c>
    </row>
    <row r="171" spans="1:8" x14ac:dyDescent="0.25">
      <c r="A171" s="53">
        <v>168</v>
      </c>
      <c r="B171" s="42">
        <v>18307397000124</v>
      </c>
      <c r="C171" s="54" t="s">
        <v>167</v>
      </c>
      <c r="D171" s="91">
        <v>0</v>
      </c>
      <c r="E171" s="91">
        <v>16387.382821835476</v>
      </c>
      <c r="F171" s="94">
        <f t="shared" si="6"/>
        <v>16387.382821835476</v>
      </c>
      <c r="G171" s="86">
        <f t="shared" si="7"/>
        <v>3277.4765643670953</v>
      </c>
      <c r="H171" s="94">
        <f t="shared" si="8"/>
        <v>13109.906257468381</v>
      </c>
    </row>
    <row r="172" spans="1:8" x14ac:dyDescent="0.25">
      <c r="A172" s="53">
        <v>169</v>
      </c>
      <c r="B172" s="42">
        <v>18449173000157</v>
      </c>
      <c r="C172" s="54" t="s">
        <v>168</v>
      </c>
      <c r="D172" s="91">
        <v>0</v>
      </c>
      <c r="E172" s="91">
        <v>29563.40841669658</v>
      </c>
      <c r="F172" s="94">
        <f t="shared" si="6"/>
        <v>29563.40841669658</v>
      </c>
      <c r="G172" s="86">
        <f t="shared" si="7"/>
        <v>5912.6816833393168</v>
      </c>
      <c r="H172" s="94">
        <f t="shared" si="8"/>
        <v>23650.726733357264</v>
      </c>
    </row>
    <row r="173" spans="1:8" x14ac:dyDescent="0.25">
      <c r="A173" s="53">
        <v>170</v>
      </c>
      <c r="B173" s="42">
        <v>18414615000120</v>
      </c>
      <c r="C173" s="54" t="s">
        <v>169</v>
      </c>
      <c r="D173" s="91">
        <v>0</v>
      </c>
      <c r="E173" s="91">
        <v>14558.121739464836</v>
      </c>
      <c r="F173" s="94">
        <f t="shared" si="6"/>
        <v>14558.121739464836</v>
      </c>
      <c r="G173" s="86">
        <f t="shared" si="7"/>
        <v>2911.6243478929673</v>
      </c>
      <c r="H173" s="94">
        <f t="shared" si="8"/>
        <v>11646.497391571869</v>
      </c>
    </row>
    <row r="174" spans="1:8" x14ac:dyDescent="0.25">
      <c r="A174" s="53">
        <v>171</v>
      </c>
      <c r="B174" s="42">
        <v>18243295000192</v>
      </c>
      <c r="C174" s="54" t="s">
        <v>954</v>
      </c>
      <c r="D174" s="91">
        <v>0</v>
      </c>
      <c r="E174" s="91">
        <v>36689.425702812914</v>
      </c>
      <c r="F174" s="94">
        <f t="shared" si="6"/>
        <v>36689.425702812914</v>
      </c>
      <c r="G174" s="86">
        <f t="shared" si="7"/>
        <v>7337.8851405625828</v>
      </c>
      <c r="H174" s="94">
        <f t="shared" si="8"/>
        <v>29351.540562250331</v>
      </c>
    </row>
    <row r="175" spans="1:8" x14ac:dyDescent="0.25">
      <c r="A175" s="53">
        <v>172</v>
      </c>
      <c r="B175" s="42">
        <v>18428854000139</v>
      </c>
      <c r="C175" s="54" t="s">
        <v>955</v>
      </c>
      <c r="D175" s="91">
        <v>0</v>
      </c>
      <c r="E175" s="91">
        <v>0</v>
      </c>
      <c r="F175" s="94">
        <f t="shared" si="6"/>
        <v>0</v>
      </c>
      <c r="G175" s="86">
        <f t="shared" si="7"/>
        <v>0</v>
      </c>
      <c r="H175" s="94">
        <f t="shared" si="8"/>
        <v>0</v>
      </c>
    </row>
    <row r="176" spans="1:8" x14ac:dyDescent="0.25">
      <c r="A176" s="53">
        <v>173</v>
      </c>
      <c r="B176" s="42">
        <v>18025908000115</v>
      </c>
      <c r="C176" s="54" t="s">
        <v>956</v>
      </c>
      <c r="D176" s="91">
        <v>0</v>
      </c>
      <c r="E176" s="91">
        <v>11156.125379942923</v>
      </c>
      <c r="F176" s="94">
        <f t="shared" si="6"/>
        <v>11156.125379942923</v>
      </c>
      <c r="G176" s="86">
        <f t="shared" si="7"/>
        <v>2231.2250759885846</v>
      </c>
      <c r="H176" s="94">
        <f t="shared" si="8"/>
        <v>8924.9003039543386</v>
      </c>
    </row>
    <row r="177" spans="1:8" x14ac:dyDescent="0.25">
      <c r="A177" s="53">
        <v>174</v>
      </c>
      <c r="B177" s="42">
        <v>18334300000172</v>
      </c>
      <c r="C177" s="54" t="s">
        <v>957</v>
      </c>
      <c r="D177" s="91">
        <v>0</v>
      </c>
      <c r="E177" s="91">
        <v>10103.948970462268</v>
      </c>
      <c r="F177" s="94">
        <f t="shared" si="6"/>
        <v>10103.948970462268</v>
      </c>
      <c r="G177" s="86">
        <f t="shared" si="7"/>
        <v>2020.7897940924538</v>
      </c>
      <c r="H177" s="94">
        <f t="shared" si="8"/>
        <v>8083.1591763698143</v>
      </c>
    </row>
    <row r="178" spans="1:8" x14ac:dyDescent="0.25">
      <c r="A178" s="53">
        <v>175</v>
      </c>
      <c r="B178" s="42">
        <v>18303156000107</v>
      </c>
      <c r="C178" s="54" t="s">
        <v>958</v>
      </c>
      <c r="D178" s="91">
        <v>0</v>
      </c>
      <c r="E178" s="91">
        <v>209692.5773688833</v>
      </c>
      <c r="F178" s="94">
        <f t="shared" si="6"/>
        <v>209692.5773688833</v>
      </c>
      <c r="G178" s="86">
        <f t="shared" si="7"/>
        <v>41938.515473776664</v>
      </c>
      <c r="H178" s="94">
        <f t="shared" si="8"/>
        <v>167754.06189510663</v>
      </c>
    </row>
    <row r="179" spans="1:8" x14ac:dyDescent="0.25">
      <c r="A179" s="53">
        <v>176</v>
      </c>
      <c r="B179" s="42">
        <v>18315200000107</v>
      </c>
      <c r="C179" s="54" t="s">
        <v>959</v>
      </c>
      <c r="D179" s="91">
        <v>0</v>
      </c>
      <c r="E179" s="91">
        <v>45349.896478271352</v>
      </c>
      <c r="F179" s="94">
        <f t="shared" si="6"/>
        <v>45349.896478271352</v>
      </c>
      <c r="G179" s="86">
        <f t="shared" si="7"/>
        <v>9069.9792956542715</v>
      </c>
      <c r="H179" s="94">
        <f t="shared" si="8"/>
        <v>36279.917182617079</v>
      </c>
    </row>
    <row r="180" spans="1:8" x14ac:dyDescent="0.25">
      <c r="A180" s="53">
        <v>177</v>
      </c>
      <c r="B180" s="42">
        <v>18008888000174</v>
      </c>
      <c r="C180" s="54" t="s">
        <v>960</v>
      </c>
      <c r="D180" s="91">
        <v>0</v>
      </c>
      <c r="E180" s="91">
        <v>26014.196901837047</v>
      </c>
      <c r="F180" s="94">
        <f t="shared" si="6"/>
        <v>26014.196901837047</v>
      </c>
      <c r="G180" s="86">
        <f t="shared" si="7"/>
        <v>5202.8393803674098</v>
      </c>
      <c r="H180" s="94">
        <f t="shared" si="8"/>
        <v>20811.357521469639</v>
      </c>
    </row>
    <row r="181" spans="1:8" x14ac:dyDescent="0.25">
      <c r="A181" s="53">
        <v>178</v>
      </c>
      <c r="B181" s="42">
        <v>18677609000165</v>
      </c>
      <c r="C181" s="54" t="s">
        <v>961</v>
      </c>
      <c r="D181" s="91">
        <v>0</v>
      </c>
      <c r="E181" s="91">
        <v>23116.2140015978</v>
      </c>
      <c r="F181" s="94">
        <f t="shared" si="6"/>
        <v>23116.2140015978</v>
      </c>
      <c r="G181" s="86">
        <f t="shared" si="7"/>
        <v>4623.24280031956</v>
      </c>
      <c r="H181" s="94">
        <f t="shared" si="8"/>
        <v>18492.97120127824</v>
      </c>
    </row>
    <row r="182" spans="1:8" x14ac:dyDescent="0.25">
      <c r="A182" s="53">
        <v>179</v>
      </c>
      <c r="B182" s="42">
        <v>18675967000139</v>
      </c>
      <c r="C182" s="54" t="s">
        <v>178</v>
      </c>
      <c r="D182" s="91">
        <v>0</v>
      </c>
      <c r="E182" s="91">
        <v>24013.078665103709</v>
      </c>
      <c r="F182" s="94">
        <f t="shared" si="6"/>
        <v>24013.078665103709</v>
      </c>
      <c r="G182" s="86">
        <f t="shared" si="7"/>
        <v>4802.6157330207416</v>
      </c>
      <c r="H182" s="94">
        <f t="shared" si="8"/>
        <v>19210.462932082966</v>
      </c>
    </row>
    <row r="183" spans="1:8" x14ac:dyDescent="0.25">
      <c r="A183" s="53">
        <v>180</v>
      </c>
      <c r="B183" s="42">
        <v>16752446000102</v>
      </c>
      <c r="C183" s="54" t="s">
        <v>179</v>
      </c>
      <c r="D183" s="91">
        <v>0</v>
      </c>
      <c r="E183" s="91">
        <v>680545.43877067149</v>
      </c>
      <c r="F183" s="94">
        <f t="shared" si="6"/>
        <v>680545.43877067149</v>
      </c>
      <c r="G183" s="86">
        <f t="shared" si="7"/>
        <v>136109.08775413429</v>
      </c>
      <c r="H183" s="94">
        <f t="shared" si="8"/>
        <v>544436.35101653717</v>
      </c>
    </row>
    <row r="184" spans="1:8" x14ac:dyDescent="0.25">
      <c r="A184" s="53">
        <v>181</v>
      </c>
      <c r="B184" s="42">
        <v>18303180000146</v>
      </c>
      <c r="C184" s="54" t="s">
        <v>180</v>
      </c>
      <c r="D184" s="91">
        <v>0</v>
      </c>
      <c r="E184" s="91">
        <v>8586.7541829683505</v>
      </c>
      <c r="F184" s="94">
        <f t="shared" si="6"/>
        <v>8586.7541829683505</v>
      </c>
      <c r="G184" s="86">
        <f t="shared" si="7"/>
        <v>1717.3508365936702</v>
      </c>
      <c r="H184" s="94">
        <f t="shared" si="8"/>
        <v>6869.40334637468</v>
      </c>
    </row>
    <row r="185" spans="1:8" x14ac:dyDescent="0.25">
      <c r="A185" s="53">
        <v>182</v>
      </c>
      <c r="B185" s="42">
        <v>18428888000123</v>
      </c>
      <c r="C185" s="54" t="s">
        <v>181</v>
      </c>
      <c r="D185" s="91">
        <v>0</v>
      </c>
      <c r="E185" s="91">
        <v>74778.626040193572</v>
      </c>
      <c r="F185" s="94">
        <f t="shared" si="6"/>
        <v>74778.626040193572</v>
      </c>
      <c r="G185" s="86">
        <f t="shared" si="7"/>
        <v>14955.725208038715</v>
      </c>
      <c r="H185" s="94">
        <f t="shared" si="8"/>
        <v>59822.900832154861</v>
      </c>
    </row>
    <row r="186" spans="1:8" x14ac:dyDescent="0.25">
      <c r="A186" s="53">
        <v>183</v>
      </c>
      <c r="B186" s="42">
        <v>19718360000151</v>
      </c>
      <c r="C186" s="54" t="s">
        <v>182</v>
      </c>
      <c r="D186" s="91">
        <v>0</v>
      </c>
      <c r="E186" s="91">
        <v>155803.85062807586</v>
      </c>
      <c r="F186" s="94">
        <f t="shared" si="6"/>
        <v>155803.85062807586</v>
      </c>
      <c r="G186" s="86">
        <f t="shared" si="7"/>
        <v>31160.770125615174</v>
      </c>
      <c r="H186" s="94">
        <f t="shared" si="8"/>
        <v>124643.08050246068</v>
      </c>
    </row>
    <row r="187" spans="1:8" x14ac:dyDescent="0.25">
      <c r="A187" s="53">
        <v>184</v>
      </c>
      <c r="B187" s="42">
        <v>19769660000160</v>
      </c>
      <c r="C187" s="54" t="s">
        <v>183</v>
      </c>
      <c r="D187" s="91">
        <v>0</v>
      </c>
      <c r="E187" s="91">
        <v>38757.219148345343</v>
      </c>
      <c r="F187" s="94">
        <f t="shared" si="6"/>
        <v>38757.219148345343</v>
      </c>
      <c r="G187" s="86">
        <f t="shared" si="7"/>
        <v>7751.4438296690687</v>
      </c>
      <c r="H187" s="94">
        <f t="shared" si="8"/>
        <v>31005.775318676275</v>
      </c>
    </row>
    <row r="188" spans="1:8" x14ac:dyDescent="0.25">
      <c r="A188" s="53">
        <v>185</v>
      </c>
      <c r="B188" s="42">
        <v>18025916000161</v>
      </c>
      <c r="C188" s="54" t="s">
        <v>962</v>
      </c>
      <c r="D188" s="91">
        <v>0</v>
      </c>
      <c r="E188" s="91">
        <v>9160.2389551711967</v>
      </c>
      <c r="F188" s="94">
        <f t="shared" si="6"/>
        <v>9160.2389551711967</v>
      </c>
      <c r="G188" s="86">
        <f t="shared" si="7"/>
        <v>1832.0477910342395</v>
      </c>
      <c r="H188" s="94">
        <f t="shared" si="8"/>
        <v>7328.191164136957</v>
      </c>
    </row>
    <row r="189" spans="1:8" x14ac:dyDescent="0.25">
      <c r="A189" s="53">
        <v>186</v>
      </c>
      <c r="B189" s="42">
        <v>18715508000131</v>
      </c>
      <c r="C189" s="54" t="s">
        <v>185</v>
      </c>
      <c r="D189" s="91">
        <v>0</v>
      </c>
      <c r="E189" s="91">
        <v>0</v>
      </c>
      <c r="F189" s="94">
        <f t="shared" si="6"/>
        <v>0</v>
      </c>
      <c r="G189" s="86">
        <f t="shared" si="7"/>
        <v>0</v>
      </c>
      <c r="H189" s="94">
        <f t="shared" si="8"/>
        <v>0</v>
      </c>
    </row>
    <row r="190" spans="1:8" x14ac:dyDescent="0.25">
      <c r="A190" s="53">
        <v>187</v>
      </c>
      <c r="B190" s="42">
        <v>18239624000121</v>
      </c>
      <c r="C190" s="54" t="s">
        <v>186</v>
      </c>
      <c r="D190" s="91">
        <v>0</v>
      </c>
      <c r="E190" s="91">
        <v>25196.351175026688</v>
      </c>
      <c r="F190" s="94">
        <f t="shared" si="6"/>
        <v>25196.351175026688</v>
      </c>
      <c r="G190" s="86">
        <f t="shared" si="7"/>
        <v>5039.2702350053378</v>
      </c>
      <c r="H190" s="94">
        <f t="shared" si="8"/>
        <v>20157.080940021351</v>
      </c>
    </row>
    <row r="191" spans="1:8" x14ac:dyDescent="0.25">
      <c r="A191" s="53">
        <v>188</v>
      </c>
      <c r="B191" s="42">
        <v>22680672000128</v>
      </c>
      <c r="C191" s="54" t="s">
        <v>963</v>
      </c>
      <c r="D191" s="91">
        <v>0</v>
      </c>
      <c r="E191" s="91">
        <v>30569.751895597972</v>
      </c>
      <c r="F191" s="94">
        <f t="shared" si="6"/>
        <v>30569.751895597972</v>
      </c>
      <c r="G191" s="86">
        <f t="shared" si="7"/>
        <v>6113.9503791195948</v>
      </c>
      <c r="H191" s="94">
        <f t="shared" si="8"/>
        <v>24455.801516478379</v>
      </c>
    </row>
    <row r="192" spans="1:8" x14ac:dyDescent="0.25">
      <c r="A192" s="53">
        <v>189</v>
      </c>
      <c r="B192" s="42">
        <v>18116137000171</v>
      </c>
      <c r="C192" s="54" t="s">
        <v>188</v>
      </c>
      <c r="D192" s="91">
        <v>0</v>
      </c>
      <c r="E192" s="91">
        <v>18748.378015525086</v>
      </c>
      <c r="F192" s="94">
        <f t="shared" si="6"/>
        <v>18748.378015525086</v>
      </c>
      <c r="G192" s="86">
        <f t="shared" si="7"/>
        <v>3749.6756031050172</v>
      </c>
      <c r="H192" s="94">
        <f t="shared" si="8"/>
        <v>14998.702412420069</v>
      </c>
    </row>
    <row r="193" spans="1:8" x14ac:dyDescent="0.25">
      <c r="A193" s="53">
        <v>190</v>
      </c>
      <c r="B193" s="42">
        <v>18712166000104</v>
      </c>
      <c r="C193" s="54" t="s">
        <v>964</v>
      </c>
      <c r="D193" s="91">
        <v>0</v>
      </c>
      <c r="E193" s="91">
        <v>11031.069151389585</v>
      </c>
      <c r="F193" s="94">
        <f t="shared" si="6"/>
        <v>11031.069151389585</v>
      </c>
      <c r="G193" s="86">
        <f t="shared" si="7"/>
        <v>2206.2138302779172</v>
      </c>
      <c r="H193" s="94">
        <f t="shared" si="8"/>
        <v>8824.8553211116687</v>
      </c>
    </row>
    <row r="194" spans="1:8" x14ac:dyDescent="0.25">
      <c r="A194" s="53">
        <v>191</v>
      </c>
      <c r="B194" s="42">
        <v>17695016000169</v>
      </c>
      <c r="C194" s="54" t="s">
        <v>190</v>
      </c>
      <c r="D194" s="91">
        <v>0</v>
      </c>
      <c r="E194" s="91">
        <v>35166.466999619384</v>
      </c>
      <c r="F194" s="94">
        <f t="shared" si="6"/>
        <v>35166.466999619384</v>
      </c>
      <c r="G194" s="86">
        <f t="shared" si="7"/>
        <v>7033.2933999238776</v>
      </c>
      <c r="H194" s="94">
        <f t="shared" si="8"/>
        <v>28133.173599695507</v>
      </c>
    </row>
    <row r="195" spans="1:8" x14ac:dyDescent="0.25">
      <c r="A195" s="53">
        <v>192</v>
      </c>
      <c r="B195" s="42">
        <v>18085647000129</v>
      </c>
      <c r="C195" s="54" t="s">
        <v>191</v>
      </c>
      <c r="D195" s="91">
        <v>0</v>
      </c>
      <c r="E195" s="91">
        <v>0</v>
      </c>
      <c r="F195" s="94">
        <f t="shared" si="6"/>
        <v>0</v>
      </c>
      <c r="G195" s="86">
        <f t="shared" si="7"/>
        <v>0</v>
      </c>
      <c r="H195" s="94">
        <f t="shared" si="8"/>
        <v>0</v>
      </c>
    </row>
    <row r="196" spans="1:8" x14ac:dyDescent="0.25">
      <c r="A196" s="53">
        <v>193</v>
      </c>
      <c r="B196" s="42">
        <v>18591149000158</v>
      </c>
      <c r="C196" s="54" t="s">
        <v>192</v>
      </c>
      <c r="D196" s="91">
        <v>0</v>
      </c>
      <c r="E196" s="91">
        <v>128571.74618787413</v>
      </c>
      <c r="F196" s="94">
        <f t="shared" si="6"/>
        <v>128571.74618787413</v>
      </c>
      <c r="G196" s="86">
        <f t="shared" si="7"/>
        <v>25714.349237574828</v>
      </c>
      <c r="H196" s="94">
        <f t="shared" si="8"/>
        <v>102857.3969502993</v>
      </c>
    </row>
    <row r="197" spans="1:8" x14ac:dyDescent="0.25">
      <c r="A197" s="53">
        <v>194</v>
      </c>
      <c r="B197" s="42">
        <v>19875046000182</v>
      </c>
      <c r="C197" s="54" t="s">
        <v>193</v>
      </c>
      <c r="D197" s="91">
        <v>0</v>
      </c>
      <c r="E197" s="91">
        <v>121689.39886008941</v>
      </c>
      <c r="F197" s="94">
        <f t="shared" ref="F197:F260" si="9">D197+E197</f>
        <v>121689.39886008941</v>
      </c>
      <c r="G197" s="86">
        <f t="shared" ref="G197:G260" si="10">F197*0.2</f>
        <v>24337.879772017885</v>
      </c>
      <c r="H197" s="94">
        <f t="shared" ref="H197:H260" si="11">F197-G197</f>
        <v>97351.519088071524</v>
      </c>
    </row>
    <row r="198" spans="1:8" x14ac:dyDescent="0.25">
      <c r="A198" s="53">
        <v>195</v>
      </c>
      <c r="B198" s="42">
        <v>18348722000105</v>
      </c>
      <c r="C198" s="54" t="s">
        <v>194</v>
      </c>
      <c r="D198" s="91">
        <v>0</v>
      </c>
      <c r="E198" s="91">
        <v>18566.496302536965</v>
      </c>
      <c r="F198" s="94">
        <f t="shared" si="9"/>
        <v>18566.496302536965</v>
      </c>
      <c r="G198" s="86">
        <f t="shared" si="10"/>
        <v>3713.2992605073932</v>
      </c>
      <c r="H198" s="94">
        <f t="shared" si="11"/>
        <v>14853.197042029573</v>
      </c>
    </row>
    <row r="199" spans="1:8" x14ac:dyDescent="0.25">
      <c r="A199" s="53">
        <v>196</v>
      </c>
      <c r="B199" s="42">
        <v>18338152000164</v>
      </c>
      <c r="C199" s="54" t="s">
        <v>195</v>
      </c>
      <c r="D199" s="91">
        <v>0</v>
      </c>
      <c r="E199" s="91">
        <v>8743.2186142818773</v>
      </c>
      <c r="F199" s="94">
        <f t="shared" si="9"/>
        <v>8743.2186142818773</v>
      </c>
      <c r="G199" s="86">
        <f t="shared" si="10"/>
        <v>1748.6437228563755</v>
      </c>
      <c r="H199" s="94">
        <f t="shared" si="11"/>
        <v>6994.5748914255018</v>
      </c>
    </row>
    <row r="200" spans="1:8" x14ac:dyDescent="0.25">
      <c r="A200" s="53">
        <v>197</v>
      </c>
      <c r="B200" s="42">
        <v>18557546000103</v>
      </c>
      <c r="C200" s="54" t="s">
        <v>196</v>
      </c>
      <c r="D200" s="91">
        <v>0</v>
      </c>
      <c r="E200" s="91">
        <v>13763.341606085482</v>
      </c>
      <c r="F200" s="94">
        <f t="shared" si="9"/>
        <v>13763.341606085482</v>
      </c>
      <c r="G200" s="86">
        <f t="shared" si="10"/>
        <v>2752.6683212170965</v>
      </c>
      <c r="H200" s="94">
        <f t="shared" si="11"/>
        <v>11010.673284868386</v>
      </c>
    </row>
    <row r="201" spans="1:8" x14ac:dyDescent="0.25">
      <c r="A201" s="53">
        <v>198</v>
      </c>
      <c r="B201" s="42">
        <v>18298174000148</v>
      </c>
      <c r="C201" s="54" t="s">
        <v>965</v>
      </c>
      <c r="D201" s="91">
        <v>0</v>
      </c>
      <c r="E201" s="91">
        <v>15233.220025695353</v>
      </c>
      <c r="F201" s="94">
        <f t="shared" si="9"/>
        <v>15233.220025695353</v>
      </c>
      <c r="G201" s="86">
        <f t="shared" si="10"/>
        <v>3046.6440051390709</v>
      </c>
      <c r="H201" s="94">
        <f t="shared" si="11"/>
        <v>12186.576020556282</v>
      </c>
    </row>
    <row r="202" spans="1:8" x14ac:dyDescent="0.25">
      <c r="A202" s="53">
        <v>199</v>
      </c>
      <c r="B202" s="42">
        <v>18677633000102</v>
      </c>
      <c r="C202" s="54" t="s">
        <v>966</v>
      </c>
      <c r="D202" s="91">
        <v>0</v>
      </c>
      <c r="E202" s="91">
        <v>10977.055873332767</v>
      </c>
      <c r="F202" s="94">
        <f t="shared" si="9"/>
        <v>10977.055873332767</v>
      </c>
      <c r="G202" s="86">
        <f t="shared" si="10"/>
        <v>2195.4111746665535</v>
      </c>
      <c r="H202" s="94">
        <f t="shared" si="11"/>
        <v>8781.644698666214</v>
      </c>
    </row>
    <row r="203" spans="1:8" x14ac:dyDescent="0.25">
      <c r="A203" s="53">
        <v>200</v>
      </c>
      <c r="B203" s="42">
        <v>18334284000118</v>
      </c>
      <c r="C203" s="54" t="s">
        <v>967</v>
      </c>
      <c r="D203" s="91">
        <v>0</v>
      </c>
      <c r="E203" s="91">
        <v>10662.299602594752</v>
      </c>
      <c r="F203" s="94">
        <f t="shared" si="9"/>
        <v>10662.299602594752</v>
      </c>
      <c r="G203" s="86">
        <f t="shared" si="10"/>
        <v>2132.4599205189506</v>
      </c>
      <c r="H203" s="94">
        <f t="shared" si="11"/>
        <v>8529.8396820758026</v>
      </c>
    </row>
    <row r="204" spans="1:8" x14ac:dyDescent="0.25">
      <c r="A204" s="53">
        <v>201</v>
      </c>
      <c r="B204" s="42">
        <v>17754177000186</v>
      </c>
      <c r="C204" s="54" t="s">
        <v>968</v>
      </c>
      <c r="D204" s="91">
        <v>0</v>
      </c>
      <c r="E204" s="91">
        <v>12351.620477165685</v>
      </c>
      <c r="F204" s="94">
        <f t="shared" si="9"/>
        <v>12351.620477165685</v>
      </c>
      <c r="G204" s="86">
        <f t="shared" si="10"/>
        <v>2470.3240954331372</v>
      </c>
      <c r="H204" s="94">
        <f t="shared" si="11"/>
        <v>9881.2963817325472</v>
      </c>
    </row>
    <row r="205" spans="1:8" x14ac:dyDescent="0.25">
      <c r="A205" s="53">
        <v>202</v>
      </c>
      <c r="B205" s="42">
        <v>17888082000155</v>
      </c>
      <c r="C205" s="54" t="s">
        <v>201</v>
      </c>
      <c r="D205" s="91">
        <v>0</v>
      </c>
      <c r="E205" s="91">
        <v>30366.176731913456</v>
      </c>
      <c r="F205" s="94">
        <f t="shared" si="9"/>
        <v>30366.176731913456</v>
      </c>
      <c r="G205" s="86">
        <f t="shared" si="10"/>
        <v>6073.2353463826912</v>
      </c>
      <c r="H205" s="94">
        <f t="shared" si="11"/>
        <v>24292.941385530765</v>
      </c>
    </row>
    <row r="206" spans="1:8" x14ac:dyDescent="0.25">
      <c r="A206" s="53">
        <v>203</v>
      </c>
      <c r="B206" s="42">
        <v>18017434000160</v>
      </c>
      <c r="C206" s="54" t="s">
        <v>969</v>
      </c>
      <c r="D206" s="91">
        <v>0</v>
      </c>
      <c r="E206" s="91">
        <v>12029.32780438219</v>
      </c>
      <c r="F206" s="94">
        <f t="shared" si="9"/>
        <v>12029.32780438219</v>
      </c>
      <c r="G206" s="86">
        <f t="shared" si="10"/>
        <v>2405.8655608764379</v>
      </c>
      <c r="H206" s="94">
        <f t="shared" si="11"/>
        <v>9623.4622435057518</v>
      </c>
    </row>
    <row r="207" spans="1:8" x14ac:dyDescent="0.25">
      <c r="A207" s="53">
        <v>204</v>
      </c>
      <c r="B207" s="42">
        <v>19718402000154</v>
      </c>
      <c r="C207" s="54" t="s">
        <v>203</v>
      </c>
      <c r="D207" s="91">
        <v>0</v>
      </c>
      <c r="E207" s="91">
        <v>16013.297226611461</v>
      </c>
      <c r="F207" s="94">
        <f t="shared" si="9"/>
        <v>16013.297226611461</v>
      </c>
      <c r="G207" s="86">
        <f t="shared" si="10"/>
        <v>3202.6594453222924</v>
      </c>
      <c r="H207" s="94">
        <f t="shared" si="11"/>
        <v>12810.63778128917</v>
      </c>
    </row>
    <row r="208" spans="1:8" x14ac:dyDescent="0.25">
      <c r="A208" s="53">
        <v>205</v>
      </c>
      <c r="B208" s="42">
        <v>18188250000162</v>
      </c>
      <c r="C208" s="54" t="s">
        <v>204</v>
      </c>
      <c r="D208" s="91">
        <v>0</v>
      </c>
      <c r="E208" s="91">
        <v>0</v>
      </c>
      <c r="F208" s="94">
        <f t="shared" si="9"/>
        <v>0</v>
      </c>
      <c r="G208" s="86">
        <f t="shared" si="10"/>
        <v>0</v>
      </c>
      <c r="H208" s="94">
        <f t="shared" si="11"/>
        <v>0</v>
      </c>
    </row>
    <row r="209" spans="1:8" x14ac:dyDescent="0.25">
      <c r="A209" s="53">
        <v>206</v>
      </c>
      <c r="B209" s="42">
        <v>18313007000129</v>
      </c>
      <c r="C209" s="54" t="s">
        <v>970</v>
      </c>
      <c r="D209" s="91">
        <v>0</v>
      </c>
      <c r="E209" s="91">
        <v>14363.591693583101</v>
      </c>
      <c r="F209" s="94">
        <f t="shared" si="9"/>
        <v>14363.591693583101</v>
      </c>
      <c r="G209" s="86">
        <f t="shared" si="10"/>
        <v>2872.7183387166206</v>
      </c>
      <c r="H209" s="94">
        <f t="shared" si="11"/>
        <v>11490.87335486648</v>
      </c>
    </row>
    <row r="210" spans="1:8" x14ac:dyDescent="0.25">
      <c r="A210" s="53">
        <v>207</v>
      </c>
      <c r="B210" s="42">
        <v>18468041000172</v>
      </c>
      <c r="C210" s="54" t="s">
        <v>206</v>
      </c>
      <c r="D210" s="91">
        <v>0</v>
      </c>
      <c r="E210" s="91">
        <v>21955.430054335091</v>
      </c>
      <c r="F210" s="94">
        <f t="shared" si="9"/>
        <v>21955.430054335091</v>
      </c>
      <c r="G210" s="86">
        <f t="shared" si="10"/>
        <v>4391.0860108670186</v>
      </c>
      <c r="H210" s="94">
        <f t="shared" si="11"/>
        <v>17564.344043468074</v>
      </c>
    </row>
    <row r="211" spans="1:8" x14ac:dyDescent="0.25">
      <c r="A211" s="53">
        <v>208</v>
      </c>
      <c r="B211" s="42">
        <v>18008904000129</v>
      </c>
      <c r="C211" s="54" t="s">
        <v>971</v>
      </c>
      <c r="D211" s="91">
        <v>0</v>
      </c>
      <c r="E211" s="91">
        <v>9.6265644427492394E-5</v>
      </c>
      <c r="F211" s="94">
        <f t="shared" si="9"/>
        <v>9.6265644427492394E-5</v>
      </c>
      <c r="G211" s="86">
        <f t="shared" si="10"/>
        <v>1.9253128885498479E-5</v>
      </c>
      <c r="H211" s="94">
        <f t="shared" si="11"/>
        <v>7.7012515541993916E-5</v>
      </c>
    </row>
    <row r="212" spans="1:8" x14ac:dyDescent="0.25">
      <c r="A212" s="53">
        <v>209</v>
      </c>
      <c r="B212" s="42">
        <v>17695024000105</v>
      </c>
      <c r="C212" s="54" t="s">
        <v>208</v>
      </c>
      <c r="D212" s="91">
        <v>0</v>
      </c>
      <c r="E212" s="91">
        <v>125641.02414658111</v>
      </c>
      <c r="F212" s="94">
        <f t="shared" si="9"/>
        <v>125641.02414658111</v>
      </c>
      <c r="G212" s="86">
        <f t="shared" si="10"/>
        <v>25128.204829316222</v>
      </c>
      <c r="H212" s="94">
        <f t="shared" si="11"/>
        <v>100512.81931726489</v>
      </c>
    </row>
    <row r="213" spans="1:8" x14ac:dyDescent="0.25">
      <c r="A213" s="53">
        <v>210</v>
      </c>
      <c r="B213" s="42">
        <v>17754193000179</v>
      </c>
      <c r="C213" s="54" t="s">
        <v>209</v>
      </c>
      <c r="D213" s="91">
        <v>0</v>
      </c>
      <c r="E213" s="91">
        <v>11792.033356512804</v>
      </c>
      <c r="F213" s="94">
        <f t="shared" si="9"/>
        <v>11792.033356512804</v>
      </c>
      <c r="G213" s="86">
        <f t="shared" si="10"/>
        <v>2358.4066713025609</v>
      </c>
      <c r="H213" s="94">
        <f t="shared" si="11"/>
        <v>9433.6266852102435</v>
      </c>
    </row>
    <row r="214" spans="1:8" x14ac:dyDescent="0.25">
      <c r="A214" s="53">
        <v>211</v>
      </c>
      <c r="B214" s="42">
        <v>18025924000108</v>
      </c>
      <c r="C214" s="54" t="s">
        <v>210</v>
      </c>
      <c r="D214" s="91">
        <v>0</v>
      </c>
      <c r="E214" s="91">
        <v>20095.134761955196</v>
      </c>
      <c r="F214" s="94">
        <f t="shared" si="9"/>
        <v>20095.134761955196</v>
      </c>
      <c r="G214" s="86">
        <f t="shared" si="10"/>
        <v>4019.0269523910392</v>
      </c>
      <c r="H214" s="94">
        <f t="shared" si="11"/>
        <v>16076.107809564157</v>
      </c>
    </row>
    <row r="215" spans="1:8" x14ac:dyDescent="0.25">
      <c r="A215" s="53">
        <v>212</v>
      </c>
      <c r="B215" s="42">
        <v>17894064000186</v>
      </c>
      <c r="C215" s="54" t="s">
        <v>972</v>
      </c>
      <c r="D215" s="91">
        <v>0</v>
      </c>
      <c r="E215" s="91">
        <v>34806.597560152339</v>
      </c>
      <c r="F215" s="94">
        <f t="shared" si="9"/>
        <v>34806.597560152339</v>
      </c>
      <c r="G215" s="86">
        <f t="shared" si="10"/>
        <v>6961.3195120304681</v>
      </c>
      <c r="H215" s="94">
        <f t="shared" si="11"/>
        <v>27845.278048121872</v>
      </c>
    </row>
    <row r="216" spans="1:8" x14ac:dyDescent="0.25">
      <c r="A216" s="53">
        <v>213</v>
      </c>
      <c r="B216" s="42">
        <v>18558098000162</v>
      </c>
      <c r="C216" s="54" t="s">
        <v>212</v>
      </c>
      <c r="D216" s="91">
        <v>0</v>
      </c>
      <c r="E216" s="91">
        <v>11133.387625379926</v>
      </c>
      <c r="F216" s="94">
        <f t="shared" si="9"/>
        <v>11133.387625379926</v>
      </c>
      <c r="G216" s="86">
        <f t="shared" si="10"/>
        <v>2226.6775250759852</v>
      </c>
      <c r="H216" s="94">
        <f t="shared" si="11"/>
        <v>8906.7101003039406</v>
      </c>
    </row>
    <row r="217" spans="1:8" x14ac:dyDescent="0.25">
      <c r="A217" s="53">
        <v>214</v>
      </c>
      <c r="B217" s="42">
        <v>20356762000132</v>
      </c>
      <c r="C217" s="54" t="s">
        <v>213</v>
      </c>
      <c r="D217" s="91">
        <v>0</v>
      </c>
      <c r="E217" s="91">
        <v>14737.186468561586</v>
      </c>
      <c r="F217" s="94">
        <f t="shared" si="9"/>
        <v>14737.186468561586</v>
      </c>
      <c r="G217" s="86">
        <f t="shared" si="10"/>
        <v>2947.4372937123171</v>
      </c>
      <c r="H217" s="94">
        <f t="shared" si="11"/>
        <v>11789.749174849268</v>
      </c>
    </row>
    <row r="218" spans="1:8" x14ac:dyDescent="0.25">
      <c r="A218" s="53">
        <v>215</v>
      </c>
      <c r="B218" s="42">
        <v>18094813000153</v>
      </c>
      <c r="C218" s="54" t="s">
        <v>214</v>
      </c>
      <c r="D218" s="91">
        <v>0</v>
      </c>
      <c r="E218" s="91">
        <v>9983.6207725826844</v>
      </c>
      <c r="F218" s="94">
        <f t="shared" si="9"/>
        <v>9983.6207725826844</v>
      </c>
      <c r="G218" s="86">
        <f t="shared" si="10"/>
        <v>1996.7241545165371</v>
      </c>
      <c r="H218" s="94">
        <f t="shared" si="11"/>
        <v>7986.8966180661473</v>
      </c>
    </row>
    <row r="219" spans="1:8" x14ac:dyDescent="0.25">
      <c r="A219" s="53">
        <v>216</v>
      </c>
      <c r="B219" s="42">
        <v>17754136000190</v>
      </c>
      <c r="C219" s="54" t="s">
        <v>215</v>
      </c>
      <c r="D219" s="91">
        <v>0</v>
      </c>
      <c r="E219" s="91">
        <v>59085.653862988045</v>
      </c>
      <c r="F219" s="94">
        <f t="shared" si="9"/>
        <v>59085.653862988045</v>
      </c>
      <c r="G219" s="86">
        <f t="shared" si="10"/>
        <v>11817.130772597609</v>
      </c>
      <c r="H219" s="94">
        <f t="shared" si="11"/>
        <v>47268.523090390438</v>
      </c>
    </row>
    <row r="220" spans="1:8" x14ac:dyDescent="0.25">
      <c r="A220" s="53">
        <v>217</v>
      </c>
      <c r="B220" s="42">
        <v>18295311000190</v>
      </c>
      <c r="C220" s="54" t="s">
        <v>216</v>
      </c>
      <c r="D220" s="91">
        <v>0</v>
      </c>
      <c r="E220" s="91">
        <v>9546.1810874467956</v>
      </c>
      <c r="F220" s="94">
        <f t="shared" si="9"/>
        <v>9546.1810874467956</v>
      </c>
      <c r="G220" s="86">
        <f t="shared" si="10"/>
        <v>1909.2362174893592</v>
      </c>
      <c r="H220" s="94">
        <f t="shared" si="11"/>
        <v>7636.9448699574368</v>
      </c>
    </row>
    <row r="221" spans="1:8" x14ac:dyDescent="0.25">
      <c r="A221" s="53">
        <v>218</v>
      </c>
      <c r="B221" s="42">
        <v>20126439000172</v>
      </c>
      <c r="C221" s="54" t="s">
        <v>973</v>
      </c>
      <c r="D221" s="91">
        <v>0</v>
      </c>
      <c r="E221" s="91">
        <v>18092.938419231374</v>
      </c>
      <c r="F221" s="94">
        <f t="shared" si="9"/>
        <v>18092.938419231374</v>
      </c>
      <c r="G221" s="86">
        <f t="shared" si="10"/>
        <v>3618.587683846275</v>
      </c>
      <c r="H221" s="94">
        <f t="shared" si="11"/>
        <v>14474.350735385098</v>
      </c>
    </row>
    <row r="222" spans="1:8" x14ac:dyDescent="0.25">
      <c r="A222" s="53">
        <v>219</v>
      </c>
      <c r="B222" s="42">
        <v>18128280000183</v>
      </c>
      <c r="C222" s="54" t="s">
        <v>974</v>
      </c>
      <c r="D222" s="91">
        <v>0</v>
      </c>
      <c r="E222" s="91">
        <v>14097.776292967663</v>
      </c>
      <c r="F222" s="94">
        <f t="shared" si="9"/>
        <v>14097.776292967663</v>
      </c>
      <c r="G222" s="86">
        <f t="shared" si="10"/>
        <v>2819.5552585935329</v>
      </c>
      <c r="H222" s="94">
        <f t="shared" si="11"/>
        <v>11278.22103437413</v>
      </c>
    </row>
    <row r="223" spans="1:8" x14ac:dyDescent="0.25">
      <c r="A223" s="53">
        <v>220</v>
      </c>
      <c r="B223" s="42">
        <v>18114272000188</v>
      </c>
      <c r="C223" s="54" t="s">
        <v>219</v>
      </c>
      <c r="D223" s="91">
        <v>0</v>
      </c>
      <c r="E223" s="91">
        <v>25493.352635381438</v>
      </c>
      <c r="F223" s="94">
        <f t="shared" si="9"/>
        <v>25493.352635381438</v>
      </c>
      <c r="G223" s="86">
        <f t="shared" si="10"/>
        <v>5098.6705270762877</v>
      </c>
      <c r="H223" s="94">
        <f t="shared" si="11"/>
        <v>20394.682108305151</v>
      </c>
    </row>
    <row r="224" spans="1:8" x14ac:dyDescent="0.25">
      <c r="A224" s="53">
        <v>221</v>
      </c>
      <c r="B224" s="42">
        <v>18357079000178</v>
      </c>
      <c r="C224" s="54" t="s">
        <v>220</v>
      </c>
      <c r="D224" s="91">
        <v>0</v>
      </c>
      <c r="E224" s="91">
        <v>8829.1790344824531</v>
      </c>
      <c r="F224" s="94">
        <f t="shared" si="9"/>
        <v>8829.1790344824531</v>
      </c>
      <c r="G224" s="86">
        <f t="shared" si="10"/>
        <v>1765.8358068964908</v>
      </c>
      <c r="H224" s="94">
        <f t="shared" si="11"/>
        <v>7063.3432275859623</v>
      </c>
    </row>
    <row r="225" spans="1:8" x14ac:dyDescent="0.25">
      <c r="A225" s="53">
        <v>222</v>
      </c>
      <c r="B225" s="42">
        <v>18307405000132</v>
      </c>
      <c r="C225" s="54" t="s">
        <v>975</v>
      </c>
      <c r="D225" s="91">
        <v>0</v>
      </c>
      <c r="E225" s="91">
        <v>15024.499718319666</v>
      </c>
      <c r="F225" s="94">
        <f t="shared" si="9"/>
        <v>15024.499718319666</v>
      </c>
      <c r="G225" s="86">
        <f t="shared" si="10"/>
        <v>3004.8999436639333</v>
      </c>
      <c r="H225" s="94">
        <f t="shared" si="11"/>
        <v>12019.599774655733</v>
      </c>
    </row>
    <row r="226" spans="1:8" x14ac:dyDescent="0.25">
      <c r="A226" s="53">
        <v>223</v>
      </c>
      <c r="B226" s="42">
        <v>18291351000164</v>
      </c>
      <c r="C226" s="54" t="s">
        <v>976</v>
      </c>
      <c r="D226" s="91">
        <v>0</v>
      </c>
      <c r="E226" s="91">
        <v>445957.19169865106</v>
      </c>
      <c r="F226" s="94">
        <f t="shared" si="9"/>
        <v>445957.19169865106</v>
      </c>
      <c r="G226" s="86">
        <f t="shared" si="10"/>
        <v>89191.438339730215</v>
      </c>
      <c r="H226" s="94">
        <f t="shared" si="11"/>
        <v>356765.75335892086</v>
      </c>
    </row>
    <row r="227" spans="1:8" x14ac:dyDescent="0.25">
      <c r="A227" s="53">
        <v>224</v>
      </c>
      <c r="B227" s="42">
        <v>18243279000108</v>
      </c>
      <c r="C227" s="54" t="s">
        <v>223</v>
      </c>
      <c r="D227" s="91">
        <v>0</v>
      </c>
      <c r="E227" s="91">
        <v>17484.010582760548</v>
      </c>
      <c r="F227" s="94">
        <f t="shared" si="9"/>
        <v>17484.010582760548</v>
      </c>
      <c r="G227" s="86">
        <f t="shared" si="10"/>
        <v>3496.8021165521095</v>
      </c>
      <c r="H227" s="94">
        <f t="shared" si="11"/>
        <v>13987.208466208438</v>
      </c>
    </row>
    <row r="228" spans="1:8" x14ac:dyDescent="0.25">
      <c r="A228" s="53">
        <v>225</v>
      </c>
      <c r="B228" s="42">
        <v>18080283000194</v>
      </c>
      <c r="C228" s="54" t="s">
        <v>224</v>
      </c>
      <c r="D228" s="91">
        <v>0</v>
      </c>
      <c r="E228" s="91">
        <v>10472.522695512764</v>
      </c>
      <c r="F228" s="94">
        <f t="shared" si="9"/>
        <v>10472.522695512764</v>
      </c>
      <c r="G228" s="86">
        <f t="shared" si="10"/>
        <v>2094.5045391025528</v>
      </c>
      <c r="H228" s="94">
        <f t="shared" si="11"/>
        <v>8378.0181564102113</v>
      </c>
    </row>
    <row r="229" spans="1:8" x14ac:dyDescent="0.25">
      <c r="A229" s="53">
        <v>226</v>
      </c>
      <c r="B229" s="42">
        <v>18303198000148</v>
      </c>
      <c r="C229" s="54" t="s">
        <v>225</v>
      </c>
      <c r="D229" s="91">
        <v>0</v>
      </c>
      <c r="E229" s="91">
        <v>11300.932385856329</v>
      </c>
      <c r="F229" s="94">
        <f t="shared" si="9"/>
        <v>11300.932385856329</v>
      </c>
      <c r="G229" s="86">
        <f t="shared" si="10"/>
        <v>2260.1864771712658</v>
      </c>
      <c r="H229" s="94">
        <f t="shared" si="11"/>
        <v>9040.7459086850631</v>
      </c>
    </row>
    <row r="230" spans="1:8" x14ac:dyDescent="0.25">
      <c r="A230" s="53">
        <v>227</v>
      </c>
      <c r="B230" s="42">
        <v>18297226000161</v>
      </c>
      <c r="C230" s="54" t="s">
        <v>977</v>
      </c>
      <c r="D230" s="91">
        <v>0</v>
      </c>
      <c r="E230" s="91">
        <v>14712.475504117112</v>
      </c>
      <c r="F230" s="94">
        <f t="shared" si="9"/>
        <v>14712.475504117112</v>
      </c>
      <c r="G230" s="86">
        <f t="shared" si="10"/>
        <v>2942.4951008234225</v>
      </c>
      <c r="H230" s="94">
        <f t="shared" si="11"/>
        <v>11769.98040329369</v>
      </c>
    </row>
    <row r="231" spans="1:8" x14ac:dyDescent="0.25">
      <c r="A231" s="53">
        <v>228</v>
      </c>
      <c r="B231" s="42">
        <v>18188268000164</v>
      </c>
      <c r="C231" s="54" t="s">
        <v>978</v>
      </c>
      <c r="D231" s="91">
        <v>0</v>
      </c>
      <c r="E231" s="91">
        <v>9009.6219482671841</v>
      </c>
      <c r="F231" s="94">
        <f t="shared" si="9"/>
        <v>9009.6219482671841</v>
      </c>
      <c r="G231" s="86">
        <f t="shared" si="10"/>
        <v>1801.9243896534369</v>
      </c>
      <c r="H231" s="94">
        <f t="shared" si="11"/>
        <v>7207.6975586137469</v>
      </c>
    </row>
    <row r="232" spans="1:8" x14ac:dyDescent="0.25">
      <c r="A232" s="53">
        <v>229</v>
      </c>
      <c r="B232" s="42">
        <v>17706656000127</v>
      </c>
      <c r="C232" s="54" t="s">
        <v>979</v>
      </c>
      <c r="D232" s="91">
        <v>0</v>
      </c>
      <c r="E232" s="91">
        <v>14880.699529215144</v>
      </c>
      <c r="F232" s="94">
        <f t="shared" si="9"/>
        <v>14880.699529215144</v>
      </c>
      <c r="G232" s="86">
        <f t="shared" si="10"/>
        <v>2976.1399058430288</v>
      </c>
      <c r="H232" s="94">
        <f t="shared" si="11"/>
        <v>11904.559623372115</v>
      </c>
    </row>
    <row r="233" spans="1:8" x14ac:dyDescent="0.25">
      <c r="A233" s="53">
        <v>230</v>
      </c>
      <c r="B233" s="42">
        <v>18094821000108</v>
      </c>
      <c r="C233" s="54" t="s">
        <v>229</v>
      </c>
      <c r="D233" s="91">
        <v>0</v>
      </c>
      <c r="E233" s="91">
        <v>28268.719499373758</v>
      </c>
      <c r="F233" s="94">
        <f t="shared" si="9"/>
        <v>28268.719499373758</v>
      </c>
      <c r="G233" s="86">
        <f t="shared" si="10"/>
        <v>5653.7438998747521</v>
      </c>
      <c r="H233" s="94">
        <f t="shared" si="11"/>
        <v>22614.975599499005</v>
      </c>
    </row>
    <row r="234" spans="1:8" x14ac:dyDescent="0.25">
      <c r="A234" s="53">
        <v>231</v>
      </c>
      <c r="B234" s="42">
        <v>18307413000189</v>
      </c>
      <c r="C234" s="54" t="s">
        <v>980</v>
      </c>
      <c r="D234" s="91">
        <v>0</v>
      </c>
      <c r="E234" s="91">
        <v>2.0324663106132196E-5</v>
      </c>
      <c r="F234" s="94">
        <f t="shared" si="9"/>
        <v>2.0324663106132196E-5</v>
      </c>
      <c r="G234" s="86">
        <f t="shared" si="10"/>
        <v>4.0649326212264393E-6</v>
      </c>
      <c r="H234" s="94">
        <f t="shared" si="11"/>
        <v>1.6259730484905757E-5</v>
      </c>
    </row>
    <row r="235" spans="1:8" x14ac:dyDescent="0.25">
      <c r="A235" s="53">
        <v>232</v>
      </c>
      <c r="B235" s="42">
        <v>18301010000122</v>
      </c>
      <c r="C235" s="54" t="s">
        <v>981</v>
      </c>
      <c r="D235" s="91">
        <v>0</v>
      </c>
      <c r="E235" s="91">
        <v>32600.934849670302</v>
      </c>
      <c r="F235" s="94">
        <f t="shared" si="9"/>
        <v>32600.934849670302</v>
      </c>
      <c r="G235" s="86">
        <f t="shared" si="10"/>
        <v>6520.1869699340605</v>
      </c>
      <c r="H235" s="94">
        <f t="shared" si="11"/>
        <v>26080.747879736242</v>
      </c>
    </row>
    <row r="236" spans="1:8" x14ac:dyDescent="0.25">
      <c r="A236" s="53">
        <v>233</v>
      </c>
      <c r="B236" s="42">
        <v>18128249000142</v>
      </c>
      <c r="C236" s="54" t="s">
        <v>232</v>
      </c>
      <c r="D236" s="91">
        <v>0</v>
      </c>
      <c r="E236" s="91">
        <v>9230.3989802429405</v>
      </c>
      <c r="F236" s="94">
        <f t="shared" si="9"/>
        <v>9230.3989802429405</v>
      </c>
      <c r="G236" s="86">
        <f t="shared" si="10"/>
        <v>1846.0797960485882</v>
      </c>
      <c r="H236" s="94">
        <f t="shared" si="11"/>
        <v>7384.3191841943526</v>
      </c>
    </row>
    <row r="237" spans="1:8" x14ac:dyDescent="0.25">
      <c r="A237" s="53">
        <v>234</v>
      </c>
      <c r="B237" s="42">
        <v>18306647000101</v>
      </c>
      <c r="C237" s="54" t="s">
        <v>982</v>
      </c>
      <c r="D237" s="91">
        <v>0</v>
      </c>
      <c r="E237" s="91">
        <v>8646.1380171594265</v>
      </c>
      <c r="F237" s="94">
        <f t="shared" si="9"/>
        <v>8646.1380171594265</v>
      </c>
      <c r="G237" s="86">
        <f t="shared" si="10"/>
        <v>1729.2276034318854</v>
      </c>
      <c r="H237" s="94">
        <f t="shared" si="11"/>
        <v>6916.9104137275408</v>
      </c>
    </row>
    <row r="238" spans="1:8" x14ac:dyDescent="0.25">
      <c r="A238" s="53">
        <v>235</v>
      </c>
      <c r="B238" s="42">
        <v>18158261000108</v>
      </c>
      <c r="C238" s="54" t="s">
        <v>234</v>
      </c>
      <c r="D238" s="91">
        <v>0</v>
      </c>
      <c r="E238" s="91">
        <v>13899.061822501068</v>
      </c>
      <c r="F238" s="94">
        <f t="shared" si="9"/>
        <v>13899.061822501068</v>
      </c>
      <c r="G238" s="86">
        <f t="shared" si="10"/>
        <v>2779.8123645002138</v>
      </c>
      <c r="H238" s="94">
        <f t="shared" si="11"/>
        <v>11119.249458000853</v>
      </c>
    </row>
    <row r="239" spans="1:8" x14ac:dyDescent="0.25">
      <c r="A239" s="53">
        <v>236</v>
      </c>
      <c r="B239" s="42">
        <v>20347225000126</v>
      </c>
      <c r="C239" s="54" t="s">
        <v>983</v>
      </c>
      <c r="D239" s="91">
        <v>0</v>
      </c>
      <c r="E239" s="91">
        <v>58808.800878294984</v>
      </c>
      <c r="F239" s="94">
        <f t="shared" si="9"/>
        <v>58808.800878294984</v>
      </c>
      <c r="G239" s="86">
        <f t="shared" si="10"/>
        <v>11761.760175658997</v>
      </c>
      <c r="H239" s="94">
        <f t="shared" si="11"/>
        <v>47047.04070263599</v>
      </c>
    </row>
    <row r="240" spans="1:8" x14ac:dyDescent="0.25">
      <c r="A240" s="53">
        <v>237</v>
      </c>
      <c r="B240" s="42">
        <v>18080655000182</v>
      </c>
      <c r="C240" s="54" t="s">
        <v>236</v>
      </c>
      <c r="D240" s="91">
        <v>0</v>
      </c>
      <c r="E240" s="91">
        <v>19972.705831587136</v>
      </c>
      <c r="F240" s="94">
        <f t="shared" si="9"/>
        <v>19972.705831587136</v>
      </c>
      <c r="G240" s="86">
        <f t="shared" si="10"/>
        <v>3994.5411663174273</v>
      </c>
      <c r="H240" s="94">
        <f t="shared" si="11"/>
        <v>15978.164665269709</v>
      </c>
    </row>
    <row r="241" spans="1:8" x14ac:dyDescent="0.25">
      <c r="A241" s="53">
        <v>238</v>
      </c>
      <c r="B241" s="42">
        <v>17697152000198</v>
      </c>
      <c r="C241" s="54" t="s">
        <v>237</v>
      </c>
      <c r="D241" s="91">
        <v>0</v>
      </c>
      <c r="E241" s="91">
        <v>13266.745005839419</v>
      </c>
      <c r="F241" s="94">
        <f t="shared" si="9"/>
        <v>13266.745005839419</v>
      </c>
      <c r="G241" s="86">
        <f t="shared" si="10"/>
        <v>2653.3490011678841</v>
      </c>
      <c r="H241" s="94">
        <f t="shared" si="11"/>
        <v>10613.396004671535</v>
      </c>
    </row>
    <row r="242" spans="1:8" x14ac:dyDescent="0.25">
      <c r="A242" s="53">
        <v>239</v>
      </c>
      <c r="B242" s="42">
        <v>20356747000194</v>
      </c>
      <c r="C242" s="54" t="s">
        <v>238</v>
      </c>
      <c r="D242" s="91">
        <v>0</v>
      </c>
      <c r="E242" s="91">
        <v>20962.269636663779</v>
      </c>
      <c r="F242" s="94">
        <f t="shared" si="9"/>
        <v>20962.269636663779</v>
      </c>
      <c r="G242" s="86">
        <f t="shared" si="10"/>
        <v>4192.4539273327564</v>
      </c>
      <c r="H242" s="94">
        <f t="shared" si="11"/>
        <v>16769.815709331022</v>
      </c>
    </row>
    <row r="243" spans="1:8" x14ac:dyDescent="0.25">
      <c r="A243" s="53">
        <v>240</v>
      </c>
      <c r="B243" s="42">
        <v>18133306000181</v>
      </c>
      <c r="C243" s="54" t="s">
        <v>984</v>
      </c>
      <c r="D243" s="91">
        <v>0</v>
      </c>
      <c r="E243" s="91">
        <v>35578.844028440399</v>
      </c>
      <c r="F243" s="94">
        <f t="shared" si="9"/>
        <v>35578.844028440399</v>
      </c>
      <c r="G243" s="86">
        <f t="shared" si="10"/>
        <v>7115.7688056880797</v>
      </c>
      <c r="H243" s="94">
        <f t="shared" si="11"/>
        <v>28463.075222752319</v>
      </c>
    </row>
    <row r="244" spans="1:8" x14ac:dyDescent="0.25">
      <c r="A244" s="53">
        <v>241</v>
      </c>
      <c r="B244" s="42">
        <v>18715466000139</v>
      </c>
      <c r="C244" s="54" t="s">
        <v>240</v>
      </c>
      <c r="D244" s="91">
        <v>0</v>
      </c>
      <c r="E244" s="91">
        <v>75718.536040875799</v>
      </c>
      <c r="F244" s="94">
        <f t="shared" si="9"/>
        <v>75718.536040875799</v>
      </c>
      <c r="G244" s="86">
        <f t="shared" si="10"/>
        <v>15143.707208175161</v>
      </c>
      <c r="H244" s="94">
        <f t="shared" si="11"/>
        <v>60574.828832700638</v>
      </c>
    </row>
    <row r="245" spans="1:8" x14ac:dyDescent="0.25">
      <c r="A245" s="53">
        <v>242</v>
      </c>
      <c r="B245" s="42">
        <v>18114264000131</v>
      </c>
      <c r="C245" s="54" t="s">
        <v>241</v>
      </c>
      <c r="D245" s="91">
        <v>0</v>
      </c>
      <c r="E245" s="91">
        <v>40504.904847758626</v>
      </c>
      <c r="F245" s="94">
        <f t="shared" si="9"/>
        <v>40504.904847758626</v>
      </c>
      <c r="G245" s="86">
        <f t="shared" si="10"/>
        <v>8100.9809695517251</v>
      </c>
      <c r="H245" s="94">
        <f t="shared" si="11"/>
        <v>32403.923878206901</v>
      </c>
    </row>
    <row r="246" spans="1:8" x14ac:dyDescent="0.25">
      <c r="A246" s="53">
        <v>243</v>
      </c>
      <c r="B246" s="42">
        <v>18650952000116</v>
      </c>
      <c r="C246" s="54" t="s">
        <v>242</v>
      </c>
      <c r="D246" s="91">
        <v>0</v>
      </c>
      <c r="E246" s="91">
        <v>33048.914406167474</v>
      </c>
      <c r="F246" s="94">
        <f t="shared" si="9"/>
        <v>33048.914406167474</v>
      </c>
      <c r="G246" s="86">
        <f t="shared" si="10"/>
        <v>6609.7828812334956</v>
      </c>
      <c r="H246" s="94">
        <f t="shared" si="11"/>
        <v>26439.131524933979</v>
      </c>
    </row>
    <row r="247" spans="1:8" x14ac:dyDescent="0.25">
      <c r="A247" s="53">
        <v>244</v>
      </c>
      <c r="B247" s="42">
        <v>18675900000102</v>
      </c>
      <c r="C247" s="54" t="s">
        <v>985</v>
      </c>
      <c r="D247" s="91">
        <v>0</v>
      </c>
      <c r="E247" s="91">
        <v>16481.7697317247</v>
      </c>
      <c r="F247" s="94">
        <f t="shared" si="9"/>
        <v>16481.7697317247</v>
      </c>
      <c r="G247" s="86">
        <f t="shared" si="10"/>
        <v>3296.3539463449401</v>
      </c>
      <c r="H247" s="94">
        <f t="shared" si="11"/>
        <v>13185.415785379761</v>
      </c>
    </row>
    <row r="248" spans="1:8" x14ac:dyDescent="0.25">
      <c r="A248" s="53">
        <v>245</v>
      </c>
      <c r="B248" s="42">
        <v>18675918000104</v>
      </c>
      <c r="C248" s="54" t="s">
        <v>244</v>
      </c>
      <c r="D248" s="91">
        <v>0</v>
      </c>
      <c r="E248" s="91">
        <v>24679.050922374929</v>
      </c>
      <c r="F248" s="94">
        <f t="shared" si="9"/>
        <v>24679.050922374929</v>
      </c>
      <c r="G248" s="86">
        <f t="shared" si="10"/>
        <v>4935.8101844749863</v>
      </c>
      <c r="H248" s="94">
        <f t="shared" si="11"/>
        <v>19743.240737899941</v>
      </c>
    </row>
    <row r="249" spans="1:8" x14ac:dyDescent="0.25">
      <c r="A249" s="53">
        <v>246</v>
      </c>
      <c r="B249" s="42">
        <v>17710096000184</v>
      </c>
      <c r="C249" s="54" t="s">
        <v>245</v>
      </c>
      <c r="D249" s="91">
        <v>0</v>
      </c>
      <c r="E249" s="91">
        <v>8988.8156398226547</v>
      </c>
      <c r="F249" s="94">
        <f t="shared" si="9"/>
        <v>8988.8156398226547</v>
      </c>
      <c r="G249" s="86">
        <f t="shared" si="10"/>
        <v>1797.7631279645311</v>
      </c>
      <c r="H249" s="94">
        <f t="shared" si="11"/>
        <v>7191.0525118581236</v>
      </c>
    </row>
    <row r="250" spans="1:8" x14ac:dyDescent="0.25">
      <c r="A250" s="53">
        <v>247</v>
      </c>
      <c r="B250" s="42">
        <v>18301028000124</v>
      </c>
      <c r="C250" s="54" t="s">
        <v>986</v>
      </c>
      <c r="D250" s="91">
        <v>0</v>
      </c>
      <c r="E250" s="91">
        <v>13298.567339629286</v>
      </c>
      <c r="F250" s="94">
        <f t="shared" si="9"/>
        <v>13298.567339629286</v>
      </c>
      <c r="G250" s="86">
        <f t="shared" si="10"/>
        <v>2659.7134679258575</v>
      </c>
      <c r="H250" s="94">
        <f t="shared" si="11"/>
        <v>10638.853871703428</v>
      </c>
    </row>
    <row r="251" spans="1:8" x14ac:dyDescent="0.25">
      <c r="A251" s="53">
        <v>248</v>
      </c>
      <c r="B251" s="42">
        <v>18592162000121</v>
      </c>
      <c r="C251" s="54" t="s">
        <v>247</v>
      </c>
      <c r="D251" s="91">
        <v>0</v>
      </c>
      <c r="E251" s="91">
        <v>33680.093231448067</v>
      </c>
      <c r="F251" s="94">
        <f t="shared" si="9"/>
        <v>33680.093231448067</v>
      </c>
      <c r="G251" s="86">
        <f t="shared" si="10"/>
        <v>6736.0186462896136</v>
      </c>
      <c r="H251" s="94">
        <f t="shared" si="11"/>
        <v>26944.074585158454</v>
      </c>
    </row>
    <row r="252" spans="1:8" x14ac:dyDescent="0.25">
      <c r="A252" s="53">
        <v>249</v>
      </c>
      <c r="B252" s="42">
        <v>17947656000119</v>
      </c>
      <c r="C252" s="54" t="s">
        <v>987</v>
      </c>
      <c r="D252" s="91">
        <v>0</v>
      </c>
      <c r="E252" s="91">
        <v>20905.202204441001</v>
      </c>
      <c r="F252" s="94">
        <f t="shared" si="9"/>
        <v>20905.202204441001</v>
      </c>
      <c r="G252" s="86">
        <f t="shared" si="10"/>
        <v>4181.0404408882005</v>
      </c>
      <c r="H252" s="94">
        <f t="shared" si="11"/>
        <v>16724.161763552802</v>
      </c>
    </row>
    <row r="253" spans="1:8" x14ac:dyDescent="0.25">
      <c r="A253" s="53">
        <v>250</v>
      </c>
      <c r="B253" s="42">
        <v>17747932000103</v>
      </c>
      <c r="C253" s="54" t="s">
        <v>988</v>
      </c>
      <c r="D253" s="91">
        <v>0</v>
      </c>
      <c r="E253" s="91">
        <v>9492.2400244228702</v>
      </c>
      <c r="F253" s="94">
        <f t="shared" si="9"/>
        <v>9492.2400244228702</v>
      </c>
      <c r="G253" s="86">
        <f t="shared" si="10"/>
        <v>1898.4480048845742</v>
      </c>
      <c r="H253" s="94">
        <f t="shared" si="11"/>
        <v>7593.7920195382958</v>
      </c>
    </row>
    <row r="254" spans="1:8" x14ac:dyDescent="0.25">
      <c r="A254" s="53">
        <v>251</v>
      </c>
      <c r="B254" s="42">
        <v>18677591000100</v>
      </c>
      <c r="C254" s="54" t="s">
        <v>250</v>
      </c>
      <c r="D254" s="91">
        <v>0</v>
      </c>
      <c r="E254" s="91">
        <v>884255.79002230952</v>
      </c>
      <c r="F254" s="94">
        <f t="shared" si="9"/>
        <v>884255.79002230952</v>
      </c>
      <c r="G254" s="86">
        <f t="shared" si="10"/>
        <v>176851.1580044619</v>
      </c>
      <c r="H254" s="94">
        <f t="shared" si="11"/>
        <v>707404.63201784762</v>
      </c>
    </row>
    <row r="255" spans="1:8" x14ac:dyDescent="0.25">
      <c r="A255" s="53">
        <v>252</v>
      </c>
      <c r="B255" s="42">
        <v>18243253000151</v>
      </c>
      <c r="C255" s="54" t="s">
        <v>251</v>
      </c>
      <c r="D255" s="91">
        <v>0</v>
      </c>
      <c r="E255" s="91">
        <v>10302.388185672893</v>
      </c>
      <c r="F255" s="94">
        <f t="shared" si="9"/>
        <v>10302.388185672893</v>
      </c>
      <c r="G255" s="86">
        <f t="shared" si="10"/>
        <v>2060.4776371345788</v>
      </c>
      <c r="H255" s="94">
        <f t="shared" si="11"/>
        <v>8241.9105485383152</v>
      </c>
    </row>
    <row r="256" spans="1:8" x14ac:dyDescent="0.25">
      <c r="A256" s="53">
        <v>253</v>
      </c>
      <c r="B256" s="42">
        <v>18114280000124</v>
      </c>
      <c r="C256" s="54" t="s">
        <v>252</v>
      </c>
      <c r="D256" s="91">
        <v>0</v>
      </c>
      <c r="E256" s="91">
        <v>10799.964900734203</v>
      </c>
      <c r="F256" s="94">
        <f t="shared" si="9"/>
        <v>10799.964900734203</v>
      </c>
      <c r="G256" s="86">
        <f t="shared" si="10"/>
        <v>2159.9929801468406</v>
      </c>
      <c r="H256" s="94">
        <f t="shared" si="11"/>
        <v>8639.9719205873625</v>
      </c>
    </row>
    <row r="257" spans="1:8" x14ac:dyDescent="0.25">
      <c r="A257" s="53">
        <v>254</v>
      </c>
      <c r="B257" s="42">
        <v>17754201000187</v>
      </c>
      <c r="C257" s="54" t="s">
        <v>989</v>
      </c>
      <c r="D257" s="91">
        <v>0</v>
      </c>
      <c r="E257" s="91">
        <v>14333.788926847759</v>
      </c>
      <c r="F257" s="94">
        <f t="shared" si="9"/>
        <v>14333.788926847759</v>
      </c>
      <c r="G257" s="86">
        <f t="shared" si="10"/>
        <v>2866.757785369552</v>
      </c>
      <c r="H257" s="94">
        <f t="shared" si="11"/>
        <v>11467.031141478208</v>
      </c>
    </row>
    <row r="258" spans="1:8" x14ac:dyDescent="0.25">
      <c r="A258" s="53">
        <v>255</v>
      </c>
      <c r="B258" s="42">
        <v>17754151000138</v>
      </c>
      <c r="C258" s="54" t="s">
        <v>990</v>
      </c>
      <c r="D258" s="91">
        <v>0</v>
      </c>
      <c r="E258" s="91">
        <v>14585.091063465323</v>
      </c>
      <c r="F258" s="94">
        <f t="shared" si="9"/>
        <v>14585.091063465323</v>
      </c>
      <c r="G258" s="86">
        <f t="shared" si="10"/>
        <v>2917.0182126930649</v>
      </c>
      <c r="H258" s="94">
        <f t="shared" si="11"/>
        <v>11668.072850772258</v>
      </c>
    </row>
    <row r="259" spans="1:8" x14ac:dyDescent="0.25">
      <c r="A259" s="53">
        <v>256</v>
      </c>
      <c r="B259" s="42">
        <v>18083071000160</v>
      </c>
      <c r="C259" s="54" t="s">
        <v>255</v>
      </c>
      <c r="D259" s="91">
        <v>0</v>
      </c>
      <c r="E259" s="91">
        <v>13834.549444377722</v>
      </c>
      <c r="F259" s="94">
        <f t="shared" si="9"/>
        <v>13834.549444377722</v>
      </c>
      <c r="G259" s="86">
        <f t="shared" si="10"/>
        <v>2766.9098888755448</v>
      </c>
      <c r="H259" s="94">
        <f t="shared" si="11"/>
        <v>11067.639555502177</v>
      </c>
    </row>
    <row r="260" spans="1:8" x14ac:dyDescent="0.25">
      <c r="A260" s="53">
        <v>257</v>
      </c>
      <c r="B260" s="42">
        <v>17695032000151</v>
      </c>
      <c r="C260" s="54" t="s">
        <v>991</v>
      </c>
      <c r="D260" s="91">
        <v>0</v>
      </c>
      <c r="E260" s="91">
        <v>0</v>
      </c>
      <c r="F260" s="94">
        <f t="shared" si="9"/>
        <v>0</v>
      </c>
      <c r="G260" s="86">
        <f t="shared" si="10"/>
        <v>0</v>
      </c>
      <c r="H260" s="94">
        <f t="shared" si="11"/>
        <v>0</v>
      </c>
    </row>
    <row r="261" spans="1:8" x14ac:dyDescent="0.25">
      <c r="A261" s="53">
        <v>258</v>
      </c>
      <c r="B261" s="42">
        <v>18080887000130</v>
      </c>
      <c r="C261" s="54" t="s">
        <v>257</v>
      </c>
      <c r="D261" s="91">
        <v>0</v>
      </c>
      <c r="E261" s="91">
        <v>8725.560540727829</v>
      </c>
      <c r="F261" s="94">
        <f t="shared" ref="F261:F324" si="12">D261+E261</f>
        <v>8725.560540727829</v>
      </c>
      <c r="G261" s="86">
        <f t="shared" ref="G261:G324" si="13">F261*0.2</f>
        <v>1745.1121081455658</v>
      </c>
      <c r="H261" s="94">
        <f t="shared" ref="H261:H324" si="14">F261-G261</f>
        <v>6980.4484325822632</v>
      </c>
    </row>
    <row r="262" spans="1:8" x14ac:dyDescent="0.25">
      <c r="A262" s="53">
        <v>259</v>
      </c>
      <c r="B262" s="42">
        <v>18299529000113</v>
      </c>
      <c r="C262" s="54" t="s">
        <v>258</v>
      </c>
      <c r="D262" s="91">
        <v>0</v>
      </c>
      <c r="E262" s="91">
        <v>15310.052302755434</v>
      </c>
      <c r="F262" s="94">
        <f t="shared" si="12"/>
        <v>15310.052302755434</v>
      </c>
      <c r="G262" s="86">
        <f t="shared" si="13"/>
        <v>3062.0104605510869</v>
      </c>
      <c r="H262" s="94">
        <f t="shared" si="14"/>
        <v>12248.041842204348</v>
      </c>
    </row>
    <row r="263" spans="1:8" x14ac:dyDescent="0.25">
      <c r="A263" s="53">
        <v>260</v>
      </c>
      <c r="B263" s="42">
        <v>18313833000178</v>
      </c>
      <c r="C263" s="54" t="s">
        <v>259</v>
      </c>
      <c r="D263" s="91">
        <v>0</v>
      </c>
      <c r="E263" s="91">
        <v>20888.817858081598</v>
      </c>
      <c r="F263" s="94">
        <f t="shared" si="12"/>
        <v>20888.817858081598</v>
      </c>
      <c r="G263" s="86">
        <f t="shared" si="13"/>
        <v>4177.7635716163195</v>
      </c>
      <c r="H263" s="94">
        <f t="shared" si="14"/>
        <v>16711.054286465278</v>
      </c>
    </row>
    <row r="264" spans="1:8" x14ac:dyDescent="0.25">
      <c r="A264" s="53">
        <v>261</v>
      </c>
      <c r="B264" s="42">
        <v>16784720000125</v>
      </c>
      <c r="C264" s="54" t="s">
        <v>260</v>
      </c>
      <c r="D264" s="91">
        <v>0</v>
      </c>
      <c r="E264" s="91">
        <v>151147.98891924677</v>
      </c>
      <c r="F264" s="94">
        <f t="shared" si="12"/>
        <v>151147.98891924677</v>
      </c>
      <c r="G264" s="86">
        <f t="shared" si="13"/>
        <v>30229.597783849356</v>
      </c>
      <c r="H264" s="94">
        <f t="shared" si="14"/>
        <v>120918.39113539741</v>
      </c>
    </row>
    <row r="265" spans="1:8" x14ac:dyDescent="0.25">
      <c r="A265" s="53">
        <v>262</v>
      </c>
      <c r="B265" s="42">
        <v>18125153000120</v>
      </c>
      <c r="C265" s="54" t="s">
        <v>261</v>
      </c>
      <c r="D265" s="91">
        <v>0</v>
      </c>
      <c r="E265" s="91">
        <v>39691.890791396334</v>
      </c>
      <c r="F265" s="94">
        <f t="shared" si="12"/>
        <v>39691.890791396334</v>
      </c>
      <c r="G265" s="86">
        <f t="shared" si="13"/>
        <v>7938.3781582792672</v>
      </c>
      <c r="H265" s="94">
        <f t="shared" si="14"/>
        <v>31753.512633117069</v>
      </c>
    </row>
    <row r="266" spans="1:8" x14ac:dyDescent="0.25">
      <c r="A266" s="53">
        <v>263</v>
      </c>
      <c r="B266" s="42">
        <v>18241760000156</v>
      </c>
      <c r="C266" s="54" t="s">
        <v>262</v>
      </c>
      <c r="D266" s="91">
        <v>0</v>
      </c>
      <c r="E266" s="91">
        <v>18578.434945093428</v>
      </c>
      <c r="F266" s="94">
        <f t="shared" si="12"/>
        <v>18578.434945093428</v>
      </c>
      <c r="G266" s="86">
        <f t="shared" si="13"/>
        <v>3715.6869890186858</v>
      </c>
      <c r="H266" s="94">
        <f t="shared" si="14"/>
        <v>14862.747956074742</v>
      </c>
    </row>
    <row r="267" spans="1:8" x14ac:dyDescent="0.25">
      <c r="A267" s="53">
        <v>264</v>
      </c>
      <c r="B267" s="42">
        <v>18116145000118</v>
      </c>
      <c r="C267" s="54" t="s">
        <v>263</v>
      </c>
      <c r="D267" s="91">
        <v>0</v>
      </c>
      <c r="E267" s="91">
        <v>11205.58399535914</v>
      </c>
      <c r="F267" s="94">
        <f t="shared" si="12"/>
        <v>11205.58399535914</v>
      </c>
      <c r="G267" s="86">
        <f t="shared" si="13"/>
        <v>2241.1167990718282</v>
      </c>
      <c r="H267" s="94">
        <f t="shared" si="14"/>
        <v>8964.4671962873126</v>
      </c>
    </row>
    <row r="268" spans="1:8" x14ac:dyDescent="0.25">
      <c r="A268" s="53">
        <v>265</v>
      </c>
      <c r="B268" s="42">
        <v>18051524000177</v>
      </c>
      <c r="C268" s="54" t="s">
        <v>992</v>
      </c>
      <c r="D268" s="91">
        <v>0</v>
      </c>
      <c r="E268" s="91">
        <v>13554.9383622737</v>
      </c>
      <c r="F268" s="94">
        <f t="shared" si="12"/>
        <v>13554.9383622737</v>
      </c>
      <c r="G268" s="86">
        <f t="shared" si="13"/>
        <v>2710.9876724547403</v>
      </c>
      <c r="H268" s="94">
        <f t="shared" si="14"/>
        <v>10843.950689818961</v>
      </c>
    </row>
    <row r="269" spans="1:8" x14ac:dyDescent="0.25">
      <c r="A269" s="53">
        <v>266</v>
      </c>
      <c r="B269" s="42">
        <v>16885485000188</v>
      </c>
      <c r="C269" s="54" t="s">
        <v>265</v>
      </c>
      <c r="D269" s="91">
        <v>0</v>
      </c>
      <c r="E269" s="91">
        <v>15322.676635483405</v>
      </c>
      <c r="F269" s="94">
        <f t="shared" si="12"/>
        <v>15322.676635483405</v>
      </c>
      <c r="G269" s="86">
        <f t="shared" si="13"/>
        <v>3064.5353270966812</v>
      </c>
      <c r="H269" s="94">
        <f t="shared" si="14"/>
        <v>12258.141308386725</v>
      </c>
    </row>
    <row r="270" spans="1:8" x14ac:dyDescent="0.25">
      <c r="A270" s="53">
        <v>267</v>
      </c>
      <c r="B270" s="42">
        <v>22681423000157</v>
      </c>
      <c r="C270" s="54" t="s">
        <v>993</v>
      </c>
      <c r="D270" s="91">
        <v>0</v>
      </c>
      <c r="E270" s="91">
        <v>0</v>
      </c>
      <c r="F270" s="94">
        <f t="shared" si="12"/>
        <v>0</v>
      </c>
      <c r="G270" s="86">
        <f t="shared" si="13"/>
        <v>0</v>
      </c>
      <c r="H270" s="94">
        <f t="shared" si="14"/>
        <v>0</v>
      </c>
    </row>
    <row r="271" spans="1:8" x14ac:dyDescent="0.25">
      <c r="A271" s="53">
        <v>268</v>
      </c>
      <c r="B271" s="42">
        <v>18404913000139</v>
      </c>
      <c r="C271" s="54" t="s">
        <v>267</v>
      </c>
      <c r="D271" s="91">
        <v>0</v>
      </c>
      <c r="E271" s="91">
        <v>13863.522480532583</v>
      </c>
      <c r="F271" s="94">
        <f t="shared" si="12"/>
        <v>13863.522480532583</v>
      </c>
      <c r="G271" s="86">
        <f t="shared" si="13"/>
        <v>2772.7044961065167</v>
      </c>
      <c r="H271" s="94">
        <f t="shared" si="14"/>
        <v>11090.817984426067</v>
      </c>
    </row>
    <row r="272" spans="1:8" x14ac:dyDescent="0.25">
      <c r="A272" s="53">
        <v>269</v>
      </c>
      <c r="B272" s="42">
        <v>16945990000170</v>
      </c>
      <c r="C272" s="54" t="s">
        <v>994</v>
      </c>
      <c r="D272" s="91">
        <v>0</v>
      </c>
      <c r="E272" s="91">
        <v>17407.906527876967</v>
      </c>
      <c r="F272" s="94">
        <f t="shared" si="12"/>
        <v>17407.906527876967</v>
      </c>
      <c r="G272" s="86">
        <f t="shared" si="13"/>
        <v>3481.5813055753933</v>
      </c>
      <c r="H272" s="94">
        <f t="shared" si="14"/>
        <v>13926.325222301573</v>
      </c>
    </row>
    <row r="273" spans="1:8" x14ac:dyDescent="0.25">
      <c r="A273" s="53">
        <v>270</v>
      </c>
      <c r="B273" s="42">
        <v>18449140000107</v>
      </c>
      <c r="C273" s="54" t="s">
        <v>269</v>
      </c>
      <c r="D273" s="91">
        <v>0</v>
      </c>
      <c r="E273" s="91">
        <v>9.0996424822757641E-6</v>
      </c>
      <c r="F273" s="94">
        <f t="shared" si="12"/>
        <v>9.0996424822757641E-6</v>
      </c>
      <c r="G273" s="86">
        <f t="shared" si="13"/>
        <v>1.8199284964551529E-6</v>
      </c>
      <c r="H273" s="94">
        <f t="shared" si="14"/>
        <v>7.2797139858206116E-6</v>
      </c>
    </row>
    <row r="274" spans="1:8" x14ac:dyDescent="0.25">
      <c r="A274" s="53">
        <v>271</v>
      </c>
      <c r="B274" s="42">
        <v>18449132000160</v>
      </c>
      <c r="C274" s="54" t="s">
        <v>270</v>
      </c>
      <c r="D274" s="91">
        <v>0</v>
      </c>
      <c r="E274" s="91">
        <v>0</v>
      </c>
      <c r="F274" s="94">
        <f t="shared" si="12"/>
        <v>0</v>
      </c>
      <c r="G274" s="86">
        <f t="shared" si="13"/>
        <v>0</v>
      </c>
      <c r="H274" s="94">
        <f t="shared" si="14"/>
        <v>0</v>
      </c>
    </row>
    <row r="275" spans="1:8" x14ac:dyDescent="0.25">
      <c r="A275" s="53">
        <v>272</v>
      </c>
      <c r="B275" s="42">
        <v>18062414000100</v>
      </c>
      <c r="C275" s="54" t="s">
        <v>995</v>
      </c>
      <c r="D275" s="91">
        <v>0</v>
      </c>
      <c r="E275" s="91">
        <v>11866.492884104689</v>
      </c>
      <c r="F275" s="94">
        <f t="shared" si="12"/>
        <v>11866.492884104689</v>
      </c>
      <c r="G275" s="86">
        <f t="shared" si="13"/>
        <v>2373.2985768209378</v>
      </c>
      <c r="H275" s="94">
        <f t="shared" si="14"/>
        <v>9493.1943072837512</v>
      </c>
    </row>
    <row r="276" spans="1:8" x14ac:dyDescent="0.25">
      <c r="A276" s="53">
        <v>273</v>
      </c>
      <c r="B276" s="42">
        <v>17005000000187</v>
      </c>
      <c r="C276" s="54" t="s">
        <v>996</v>
      </c>
      <c r="D276" s="91">
        <v>0</v>
      </c>
      <c r="E276" s="91">
        <v>15214.889844411176</v>
      </c>
      <c r="F276" s="94">
        <f t="shared" si="12"/>
        <v>15214.889844411176</v>
      </c>
      <c r="G276" s="86">
        <f t="shared" si="13"/>
        <v>3042.9779688822355</v>
      </c>
      <c r="H276" s="94">
        <f t="shared" si="14"/>
        <v>12171.911875528942</v>
      </c>
    </row>
    <row r="277" spans="1:8" x14ac:dyDescent="0.25">
      <c r="A277" s="53">
        <v>274</v>
      </c>
      <c r="B277" s="42">
        <v>18025932000154</v>
      </c>
      <c r="C277" s="54" t="s">
        <v>997</v>
      </c>
      <c r="D277" s="91">
        <v>0</v>
      </c>
      <c r="E277" s="91">
        <v>13876.209177921124</v>
      </c>
      <c r="F277" s="94">
        <f t="shared" si="12"/>
        <v>13876.209177921124</v>
      </c>
      <c r="G277" s="86">
        <f t="shared" si="13"/>
        <v>2775.2418355842251</v>
      </c>
      <c r="H277" s="94">
        <f t="shared" si="14"/>
        <v>11100.967342336899</v>
      </c>
    </row>
    <row r="278" spans="1:8" x14ac:dyDescent="0.25">
      <c r="A278" s="53">
        <v>275</v>
      </c>
      <c r="B278" s="42">
        <v>18307421000125</v>
      </c>
      <c r="C278" s="54" t="s">
        <v>274</v>
      </c>
      <c r="D278" s="91">
        <v>0</v>
      </c>
      <c r="E278" s="91">
        <v>17824.783383270082</v>
      </c>
      <c r="F278" s="94">
        <f t="shared" si="12"/>
        <v>17824.783383270082</v>
      </c>
      <c r="G278" s="86">
        <f t="shared" si="13"/>
        <v>3564.9566766540165</v>
      </c>
      <c r="H278" s="94">
        <f t="shared" si="14"/>
        <v>14259.826706616066</v>
      </c>
    </row>
    <row r="279" spans="1:8" x14ac:dyDescent="0.25">
      <c r="A279" s="53">
        <v>276</v>
      </c>
      <c r="B279" s="42">
        <v>17754144000136</v>
      </c>
      <c r="C279" s="54" t="s">
        <v>998</v>
      </c>
      <c r="D279" s="91">
        <v>0</v>
      </c>
      <c r="E279" s="91">
        <v>23970.08666102196</v>
      </c>
      <c r="F279" s="94">
        <f t="shared" si="12"/>
        <v>23970.08666102196</v>
      </c>
      <c r="G279" s="86">
        <f t="shared" si="13"/>
        <v>4794.017332204392</v>
      </c>
      <c r="H279" s="94">
        <f t="shared" si="14"/>
        <v>19176.069328817568</v>
      </c>
    </row>
    <row r="280" spans="1:8" x14ac:dyDescent="0.25">
      <c r="A280" s="53">
        <v>277</v>
      </c>
      <c r="B280" s="42">
        <v>20622890000180</v>
      </c>
      <c r="C280" s="54" t="s">
        <v>276</v>
      </c>
      <c r="D280" s="91">
        <v>0</v>
      </c>
      <c r="E280" s="91">
        <v>419715.82152762852</v>
      </c>
      <c r="F280" s="94">
        <f t="shared" si="12"/>
        <v>419715.82152762852</v>
      </c>
      <c r="G280" s="86">
        <f t="shared" si="13"/>
        <v>83943.164305525715</v>
      </c>
      <c r="H280" s="94">
        <f t="shared" si="14"/>
        <v>335772.6572221028</v>
      </c>
    </row>
    <row r="281" spans="1:8" x14ac:dyDescent="0.25">
      <c r="A281" s="53">
        <v>278</v>
      </c>
      <c r="B281" s="42">
        <v>20716627000150</v>
      </c>
      <c r="C281" s="54" t="s">
        <v>999</v>
      </c>
      <c r="D281" s="91">
        <v>0</v>
      </c>
      <c r="E281" s="91">
        <v>61118.499360924259</v>
      </c>
      <c r="F281" s="94">
        <f t="shared" si="12"/>
        <v>61118.499360924259</v>
      </c>
      <c r="G281" s="86">
        <f t="shared" si="13"/>
        <v>12223.699872184852</v>
      </c>
      <c r="H281" s="94">
        <f t="shared" si="14"/>
        <v>48894.799488739409</v>
      </c>
    </row>
    <row r="282" spans="1:8" x14ac:dyDescent="0.25">
      <c r="A282" s="53">
        <v>279</v>
      </c>
      <c r="B282" s="42">
        <v>17827858000127</v>
      </c>
      <c r="C282" s="54" t="s">
        <v>278</v>
      </c>
      <c r="D282" s="91">
        <v>0</v>
      </c>
      <c r="E282" s="91">
        <v>13134.240815326106</v>
      </c>
      <c r="F282" s="94">
        <f t="shared" si="12"/>
        <v>13134.240815326106</v>
      </c>
      <c r="G282" s="86">
        <f t="shared" si="13"/>
        <v>2626.8481630652213</v>
      </c>
      <c r="H282" s="94">
        <f t="shared" si="14"/>
        <v>10507.392652260885</v>
      </c>
    </row>
    <row r="283" spans="1:8" x14ac:dyDescent="0.25">
      <c r="A283" s="53">
        <v>280</v>
      </c>
      <c r="B283" s="42">
        <v>18307439000127</v>
      </c>
      <c r="C283" s="54" t="s">
        <v>1000</v>
      </c>
      <c r="D283" s="91">
        <v>0</v>
      </c>
      <c r="E283" s="91">
        <v>49602.785680567984</v>
      </c>
      <c r="F283" s="94">
        <f t="shared" si="12"/>
        <v>49602.785680567984</v>
      </c>
      <c r="G283" s="86">
        <f t="shared" si="13"/>
        <v>9920.5571361135972</v>
      </c>
      <c r="H283" s="94">
        <f t="shared" si="14"/>
        <v>39682.228544454389</v>
      </c>
    </row>
    <row r="284" spans="1:8" x14ac:dyDescent="0.25">
      <c r="A284" s="53">
        <v>281</v>
      </c>
      <c r="B284" s="42">
        <v>18239616000185</v>
      </c>
      <c r="C284" s="54" t="s">
        <v>1001</v>
      </c>
      <c r="D284" s="91">
        <v>0</v>
      </c>
      <c r="E284" s="91">
        <v>38634.376627767902</v>
      </c>
      <c r="F284" s="94">
        <f t="shared" si="12"/>
        <v>38634.376627767902</v>
      </c>
      <c r="G284" s="86">
        <f t="shared" si="13"/>
        <v>7726.8753255535812</v>
      </c>
      <c r="H284" s="94">
        <f t="shared" si="14"/>
        <v>30907.501302214321</v>
      </c>
    </row>
    <row r="285" spans="1:8" x14ac:dyDescent="0.25">
      <c r="A285" s="53">
        <v>282</v>
      </c>
      <c r="B285" s="42">
        <v>19382647000153</v>
      </c>
      <c r="C285" s="54" t="s">
        <v>281</v>
      </c>
      <c r="D285" s="91">
        <v>0</v>
      </c>
      <c r="E285" s="91">
        <v>15943.360828003222</v>
      </c>
      <c r="F285" s="94">
        <f t="shared" si="12"/>
        <v>15943.360828003222</v>
      </c>
      <c r="G285" s="86">
        <f t="shared" si="13"/>
        <v>3188.6721656006448</v>
      </c>
      <c r="H285" s="94">
        <f t="shared" si="14"/>
        <v>12754.688662402577</v>
      </c>
    </row>
    <row r="286" spans="1:8" x14ac:dyDescent="0.25">
      <c r="A286" s="53">
        <v>283</v>
      </c>
      <c r="B286" s="42">
        <v>17900473000148</v>
      </c>
      <c r="C286" s="54" t="s">
        <v>1002</v>
      </c>
      <c r="D286" s="91">
        <v>0</v>
      </c>
      <c r="E286" s="91">
        <v>44624.61477329889</v>
      </c>
      <c r="F286" s="94">
        <f t="shared" si="12"/>
        <v>44624.61477329889</v>
      </c>
      <c r="G286" s="86">
        <f t="shared" si="13"/>
        <v>8924.922954659778</v>
      </c>
      <c r="H286" s="94">
        <f t="shared" si="14"/>
        <v>35699.691818639112</v>
      </c>
    </row>
    <row r="287" spans="1:8" x14ac:dyDescent="0.25">
      <c r="A287" s="53">
        <v>284</v>
      </c>
      <c r="B287" s="42">
        <v>18338160000100</v>
      </c>
      <c r="C287" s="54" t="s">
        <v>283</v>
      </c>
      <c r="D287" s="91">
        <v>0</v>
      </c>
      <c r="E287" s="91">
        <v>25212.156299111339</v>
      </c>
      <c r="F287" s="94">
        <f t="shared" si="12"/>
        <v>25212.156299111339</v>
      </c>
      <c r="G287" s="86">
        <f t="shared" si="13"/>
        <v>5042.4312598222677</v>
      </c>
      <c r="H287" s="94">
        <f t="shared" si="14"/>
        <v>20169.725039289071</v>
      </c>
    </row>
    <row r="288" spans="1:8" x14ac:dyDescent="0.25">
      <c r="A288" s="53">
        <v>285</v>
      </c>
      <c r="B288" s="42">
        <v>17723172000196</v>
      </c>
      <c r="C288" s="54" t="s">
        <v>1003</v>
      </c>
      <c r="D288" s="91">
        <v>0</v>
      </c>
      <c r="E288" s="91">
        <v>11579.439380568554</v>
      </c>
      <c r="F288" s="94">
        <f t="shared" si="12"/>
        <v>11579.439380568554</v>
      </c>
      <c r="G288" s="86">
        <f t="shared" si="13"/>
        <v>2315.8878761137107</v>
      </c>
      <c r="H288" s="94">
        <f t="shared" si="14"/>
        <v>9263.5515044548429</v>
      </c>
    </row>
    <row r="289" spans="1:8" x14ac:dyDescent="0.25">
      <c r="A289" s="53">
        <v>286</v>
      </c>
      <c r="B289" s="42">
        <v>18277947000100</v>
      </c>
      <c r="C289" s="54" t="s">
        <v>285</v>
      </c>
      <c r="D289" s="91">
        <v>0</v>
      </c>
      <c r="E289" s="91">
        <v>104405.76912318215</v>
      </c>
      <c r="F289" s="94">
        <f t="shared" si="12"/>
        <v>104405.76912318215</v>
      </c>
      <c r="G289" s="86">
        <f t="shared" si="13"/>
        <v>20881.153824636433</v>
      </c>
      <c r="H289" s="94">
        <f t="shared" si="14"/>
        <v>83524.615298545716</v>
      </c>
    </row>
    <row r="290" spans="1:8" x14ac:dyDescent="0.25">
      <c r="A290" s="53">
        <v>287</v>
      </c>
      <c r="B290" s="42">
        <v>18663401000197</v>
      </c>
      <c r="C290" s="54" t="s">
        <v>1004</v>
      </c>
      <c r="D290" s="91">
        <v>0</v>
      </c>
      <c r="E290" s="91">
        <v>163165.77200777584</v>
      </c>
      <c r="F290" s="94">
        <f t="shared" si="12"/>
        <v>163165.77200777584</v>
      </c>
      <c r="G290" s="86">
        <f t="shared" si="13"/>
        <v>32633.15440155517</v>
      </c>
      <c r="H290" s="94">
        <f t="shared" si="14"/>
        <v>130532.61760622068</v>
      </c>
    </row>
    <row r="291" spans="1:8" x14ac:dyDescent="0.25">
      <c r="A291" s="53">
        <v>288</v>
      </c>
      <c r="B291" s="42">
        <v>18128215000158</v>
      </c>
      <c r="C291" s="54" t="s">
        <v>287</v>
      </c>
      <c r="D291" s="91">
        <v>0</v>
      </c>
      <c r="E291" s="91">
        <v>16489.594579242454</v>
      </c>
      <c r="F291" s="94">
        <f t="shared" si="12"/>
        <v>16489.594579242454</v>
      </c>
      <c r="G291" s="86">
        <f t="shared" si="13"/>
        <v>3297.918915848491</v>
      </c>
      <c r="H291" s="94">
        <f t="shared" si="14"/>
        <v>13191.675663393962</v>
      </c>
    </row>
    <row r="292" spans="1:8" x14ac:dyDescent="0.25">
      <c r="A292" s="53">
        <v>289</v>
      </c>
      <c r="B292" s="42">
        <v>18602052000101</v>
      </c>
      <c r="C292" s="54" t="s">
        <v>1005</v>
      </c>
      <c r="D292" s="91">
        <v>0</v>
      </c>
      <c r="E292" s="91">
        <v>30423.442535311046</v>
      </c>
      <c r="F292" s="94">
        <f t="shared" si="12"/>
        <v>30423.442535311046</v>
      </c>
      <c r="G292" s="86">
        <f t="shared" si="13"/>
        <v>6084.6885070622093</v>
      </c>
      <c r="H292" s="94">
        <f t="shared" si="14"/>
        <v>24338.754028248837</v>
      </c>
    </row>
    <row r="293" spans="1:8" x14ac:dyDescent="0.25">
      <c r="A293" s="53">
        <v>290</v>
      </c>
      <c r="B293" s="42">
        <v>18137943000126</v>
      </c>
      <c r="C293" s="54" t="s">
        <v>289</v>
      </c>
      <c r="D293" s="91">
        <v>0</v>
      </c>
      <c r="E293" s="91">
        <v>16746.148132870043</v>
      </c>
      <c r="F293" s="94">
        <f t="shared" si="12"/>
        <v>16746.148132870043</v>
      </c>
      <c r="G293" s="86">
        <f t="shared" si="13"/>
        <v>3349.2296265740088</v>
      </c>
      <c r="H293" s="94">
        <f t="shared" si="14"/>
        <v>13396.918506296035</v>
      </c>
    </row>
    <row r="294" spans="1:8" x14ac:dyDescent="0.25">
      <c r="A294" s="53">
        <v>291</v>
      </c>
      <c r="B294" s="42">
        <v>18457192000125</v>
      </c>
      <c r="C294" s="54" t="s">
        <v>1006</v>
      </c>
      <c r="D294" s="91">
        <v>0</v>
      </c>
      <c r="E294" s="91">
        <v>28786.399732494632</v>
      </c>
      <c r="F294" s="94">
        <f t="shared" si="12"/>
        <v>28786.399732494632</v>
      </c>
      <c r="G294" s="86">
        <f t="shared" si="13"/>
        <v>5757.2799464989266</v>
      </c>
      <c r="H294" s="94">
        <f t="shared" si="14"/>
        <v>23029.119785995706</v>
      </c>
    </row>
    <row r="295" spans="1:8" x14ac:dyDescent="0.25">
      <c r="A295" s="53">
        <v>292</v>
      </c>
      <c r="B295" s="42">
        <v>18712133000156</v>
      </c>
      <c r="C295" s="54" t="s">
        <v>291</v>
      </c>
      <c r="D295" s="91">
        <v>0</v>
      </c>
      <c r="E295" s="91">
        <v>18107.535178766022</v>
      </c>
      <c r="F295" s="94">
        <f t="shared" si="12"/>
        <v>18107.535178766022</v>
      </c>
      <c r="G295" s="86">
        <f t="shared" si="13"/>
        <v>3621.5070357532045</v>
      </c>
      <c r="H295" s="94">
        <f t="shared" si="14"/>
        <v>14486.028143012818</v>
      </c>
    </row>
    <row r="296" spans="1:8" x14ac:dyDescent="0.25">
      <c r="A296" s="53">
        <v>293</v>
      </c>
      <c r="B296" s="42">
        <v>18338830000199</v>
      </c>
      <c r="C296" s="54" t="s">
        <v>292</v>
      </c>
      <c r="D296" s="91">
        <v>0</v>
      </c>
      <c r="E296" s="91">
        <v>17325.854250393488</v>
      </c>
      <c r="F296" s="94">
        <f t="shared" si="12"/>
        <v>17325.854250393488</v>
      </c>
      <c r="G296" s="86">
        <f t="shared" si="13"/>
        <v>3465.1708500786976</v>
      </c>
      <c r="H296" s="94">
        <f t="shared" si="14"/>
        <v>13860.683400314791</v>
      </c>
    </row>
    <row r="297" spans="1:8" x14ac:dyDescent="0.25">
      <c r="A297" s="53">
        <v>294</v>
      </c>
      <c r="B297" s="42">
        <v>18094839000100</v>
      </c>
      <c r="C297" s="54" t="s">
        <v>293</v>
      </c>
      <c r="D297" s="91">
        <v>0</v>
      </c>
      <c r="E297" s="91">
        <v>14344.374680760566</v>
      </c>
      <c r="F297" s="94">
        <f t="shared" si="12"/>
        <v>14344.374680760566</v>
      </c>
      <c r="G297" s="86">
        <f t="shared" si="13"/>
        <v>2868.8749361521132</v>
      </c>
      <c r="H297" s="94">
        <f t="shared" si="14"/>
        <v>11475.499744608453</v>
      </c>
    </row>
    <row r="298" spans="1:8" x14ac:dyDescent="0.25">
      <c r="A298" s="53">
        <v>295</v>
      </c>
      <c r="B298" s="42">
        <v>18584961000156</v>
      </c>
      <c r="C298" s="54" t="s">
        <v>1007</v>
      </c>
      <c r="D298" s="91">
        <v>0</v>
      </c>
      <c r="E298" s="91">
        <v>0</v>
      </c>
      <c r="F298" s="94">
        <f t="shared" si="12"/>
        <v>0</v>
      </c>
      <c r="G298" s="86">
        <f t="shared" si="13"/>
        <v>0</v>
      </c>
      <c r="H298" s="94">
        <f t="shared" si="14"/>
        <v>0</v>
      </c>
    </row>
    <row r="299" spans="1:8" x14ac:dyDescent="0.25">
      <c r="A299" s="53">
        <v>296</v>
      </c>
      <c r="B299" s="42">
        <v>16899700000108</v>
      </c>
      <c r="C299" s="54" t="s">
        <v>1008</v>
      </c>
      <c r="D299" s="91">
        <v>0</v>
      </c>
      <c r="E299" s="91">
        <v>0</v>
      </c>
      <c r="F299" s="94">
        <f t="shared" si="12"/>
        <v>0</v>
      </c>
      <c r="G299" s="86">
        <f t="shared" si="13"/>
        <v>0</v>
      </c>
      <c r="H299" s="94">
        <f t="shared" si="14"/>
        <v>0</v>
      </c>
    </row>
    <row r="300" spans="1:8" x14ac:dyDescent="0.25">
      <c r="A300" s="53">
        <v>297</v>
      </c>
      <c r="B300" s="42">
        <v>17894072000122</v>
      </c>
      <c r="C300" s="54" t="s">
        <v>296</v>
      </c>
      <c r="D300" s="91">
        <v>0</v>
      </c>
      <c r="E300" s="91">
        <v>93117.941194798521</v>
      </c>
      <c r="F300" s="94">
        <f t="shared" si="12"/>
        <v>93117.941194798521</v>
      </c>
      <c r="G300" s="86">
        <f t="shared" si="13"/>
        <v>18623.588238959706</v>
      </c>
      <c r="H300" s="94">
        <f t="shared" si="14"/>
        <v>74494.352955838811</v>
      </c>
    </row>
    <row r="301" spans="1:8" x14ac:dyDescent="0.25">
      <c r="A301" s="53">
        <v>298</v>
      </c>
      <c r="B301" s="42">
        <v>18715490000178</v>
      </c>
      <c r="C301" s="54" t="s">
        <v>1009</v>
      </c>
      <c r="D301" s="91">
        <v>0</v>
      </c>
      <c r="E301" s="91">
        <v>334908.74106815318</v>
      </c>
      <c r="F301" s="94">
        <f t="shared" si="12"/>
        <v>334908.74106815318</v>
      </c>
      <c r="G301" s="86">
        <f t="shared" si="13"/>
        <v>66981.748213630635</v>
      </c>
      <c r="H301" s="94">
        <f t="shared" si="14"/>
        <v>267926.99285452254</v>
      </c>
    </row>
    <row r="302" spans="1:8" x14ac:dyDescent="0.25">
      <c r="A302" s="53">
        <v>299</v>
      </c>
      <c r="B302" s="42">
        <v>18178962000109</v>
      </c>
      <c r="C302" s="54" t="s">
        <v>298</v>
      </c>
      <c r="D302" s="91">
        <v>0</v>
      </c>
      <c r="E302" s="91">
        <v>12306.486891052047</v>
      </c>
      <c r="F302" s="94">
        <f t="shared" si="12"/>
        <v>12306.486891052047</v>
      </c>
      <c r="G302" s="86">
        <f t="shared" si="13"/>
        <v>2461.2973782104095</v>
      </c>
      <c r="H302" s="94">
        <f t="shared" si="14"/>
        <v>9845.1895128416381</v>
      </c>
    </row>
    <row r="303" spans="1:8" x14ac:dyDescent="0.25">
      <c r="A303" s="53">
        <v>300</v>
      </c>
      <c r="B303" s="42">
        <v>18244418000100</v>
      </c>
      <c r="C303" s="54" t="s">
        <v>299</v>
      </c>
      <c r="D303" s="91">
        <v>0</v>
      </c>
      <c r="E303" s="91">
        <v>10012.505374584649</v>
      </c>
      <c r="F303" s="94">
        <f t="shared" si="12"/>
        <v>10012.505374584649</v>
      </c>
      <c r="G303" s="86">
        <f t="shared" si="13"/>
        <v>2002.5010749169298</v>
      </c>
      <c r="H303" s="94">
        <f t="shared" si="14"/>
        <v>8010.0042996677194</v>
      </c>
    </row>
    <row r="304" spans="1:8" x14ac:dyDescent="0.25">
      <c r="A304" s="53">
        <v>301</v>
      </c>
      <c r="B304" s="42">
        <v>18715474000185</v>
      </c>
      <c r="C304" s="54" t="s">
        <v>1010</v>
      </c>
      <c r="D304" s="91">
        <v>0</v>
      </c>
      <c r="E304" s="91">
        <v>86088.44848486509</v>
      </c>
      <c r="F304" s="94">
        <f t="shared" si="12"/>
        <v>86088.44848486509</v>
      </c>
      <c r="G304" s="86">
        <f t="shared" si="13"/>
        <v>17217.689696973019</v>
      </c>
      <c r="H304" s="94">
        <f t="shared" si="14"/>
        <v>68870.758787892075</v>
      </c>
    </row>
    <row r="305" spans="1:8" x14ac:dyDescent="0.25">
      <c r="A305" s="53">
        <v>302</v>
      </c>
      <c r="B305" s="42">
        <v>18313825000121</v>
      </c>
      <c r="C305" s="54" t="s">
        <v>301</v>
      </c>
      <c r="D305" s="91">
        <v>0</v>
      </c>
      <c r="E305" s="91">
        <v>32993.973280008577</v>
      </c>
      <c r="F305" s="94">
        <f t="shared" si="12"/>
        <v>32993.973280008577</v>
      </c>
      <c r="G305" s="86">
        <f t="shared" si="13"/>
        <v>6598.7946560017153</v>
      </c>
      <c r="H305" s="94">
        <f t="shared" si="14"/>
        <v>26395.178624006861</v>
      </c>
    </row>
    <row r="306" spans="1:8" x14ac:dyDescent="0.25">
      <c r="A306" s="53">
        <v>303</v>
      </c>
      <c r="B306" s="42">
        <v>18306688000106</v>
      </c>
      <c r="C306" s="54" t="s">
        <v>302</v>
      </c>
      <c r="D306" s="91">
        <v>0</v>
      </c>
      <c r="E306" s="91">
        <v>35162.810490246688</v>
      </c>
      <c r="F306" s="94">
        <f t="shared" si="12"/>
        <v>35162.810490246688</v>
      </c>
      <c r="G306" s="86">
        <f t="shared" si="13"/>
        <v>7032.5620980493377</v>
      </c>
      <c r="H306" s="94">
        <f t="shared" si="14"/>
        <v>28130.248392197351</v>
      </c>
    </row>
    <row r="307" spans="1:8" x14ac:dyDescent="0.25">
      <c r="A307" s="53">
        <v>304</v>
      </c>
      <c r="B307" s="42">
        <v>18244400000108</v>
      </c>
      <c r="C307" s="54" t="s">
        <v>303</v>
      </c>
      <c r="D307" s="91">
        <v>0</v>
      </c>
      <c r="E307" s="91">
        <v>63513.051262044937</v>
      </c>
      <c r="F307" s="94">
        <f t="shared" si="12"/>
        <v>63513.051262044937</v>
      </c>
      <c r="G307" s="86">
        <f t="shared" si="13"/>
        <v>12702.610252408987</v>
      </c>
      <c r="H307" s="94">
        <f t="shared" si="14"/>
        <v>50810.44100963595</v>
      </c>
    </row>
    <row r="308" spans="1:8" x14ac:dyDescent="0.25">
      <c r="A308" s="53">
        <v>305</v>
      </c>
      <c r="B308" s="42">
        <v>18239608000139</v>
      </c>
      <c r="C308" s="54" t="s">
        <v>1011</v>
      </c>
      <c r="D308" s="91">
        <v>0</v>
      </c>
      <c r="E308" s="91">
        <v>32268.461734962904</v>
      </c>
      <c r="F308" s="94">
        <f t="shared" si="12"/>
        <v>32268.461734962904</v>
      </c>
      <c r="G308" s="86">
        <f t="shared" si="13"/>
        <v>6453.6923469925814</v>
      </c>
      <c r="H308" s="94">
        <f t="shared" si="14"/>
        <v>25814.769387970322</v>
      </c>
    </row>
    <row r="309" spans="1:8" x14ac:dyDescent="0.25">
      <c r="A309" s="53">
        <v>306</v>
      </c>
      <c r="B309" s="42">
        <v>18028829000168</v>
      </c>
      <c r="C309" s="54" t="s">
        <v>305</v>
      </c>
      <c r="D309" s="91">
        <v>0</v>
      </c>
      <c r="E309" s="91">
        <v>17036.994858667298</v>
      </c>
      <c r="F309" s="94">
        <f t="shared" si="12"/>
        <v>17036.994858667298</v>
      </c>
      <c r="G309" s="86">
        <f t="shared" si="13"/>
        <v>3407.3989717334598</v>
      </c>
      <c r="H309" s="94">
        <f t="shared" si="14"/>
        <v>13629.595886933839</v>
      </c>
    </row>
    <row r="310" spans="1:8" x14ac:dyDescent="0.25">
      <c r="A310" s="53">
        <v>307</v>
      </c>
      <c r="B310" s="42">
        <v>18259390000184</v>
      </c>
      <c r="C310" s="54" t="s">
        <v>1012</v>
      </c>
      <c r="D310" s="91">
        <v>0</v>
      </c>
      <c r="E310" s="91">
        <v>98696.570912600771</v>
      </c>
      <c r="F310" s="94">
        <f t="shared" si="12"/>
        <v>98696.570912600771</v>
      </c>
      <c r="G310" s="86">
        <f t="shared" si="13"/>
        <v>19739.314182520156</v>
      </c>
      <c r="H310" s="94">
        <f t="shared" si="14"/>
        <v>78957.256730080611</v>
      </c>
    </row>
    <row r="311" spans="1:8" x14ac:dyDescent="0.25">
      <c r="A311" s="53">
        <v>308</v>
      </c>
      <c r="B311" s="42">
        <v>18244319000128</v>
      </c>
      <c r="C311" s="54" t="s">
        <v>1013</v>
      </c>
      <c r="D311" s="91">
        <v>0</v>
      </c>
      <c r="E311" s="91">
        <v>14206.211034305443</v>
      </c>
      <c r="F311" s="94">
        <f t="shared" si="12"/>
        <v>14206.211034305443</v>
      </c>
      <c r="G311" s="86">
        <f t="shared" si="13"/>
        <v>2841.2422068610886</v>
      </c>
      <c r="H311" s="94">
        <f t="shared" si="14"/>
        <v>11364.968827444354</v>
      </c>
    </row>
    <row r="312" spans="1:8" x14ac:dyDescent="0.25">
      <c r="A312" s="53">
        <v>309</v>
      </c>
      <c r="B312" s="42">
        <v>20905865000104</v>
      </c>
      <c r="C312" s="54" t="s">
        <v>308</v>
      </c>
      <c r="D312" s="91">
        <v>0</v>
      </c>
      <c r="E312" s="91">
        <v>31860.514904246036</v>
      </c>
      <c r="F312" s="94">
        <f t="shared" si="12"/>
        <v>31860.514904246036</v>
      </c>
      <c r="G312" s="86">
        <f t="shared" si="13"/>
        <v>6372.1029808492076</v>
      </c>
      <c r="H312" s="94">
        <f t="shared" si="14"/>
        <v>25488.41192339683</v>
      </c>
    </row>
    <row r="313" spans="1:8" x14ac:dyDescent="0.25">
      <c r="A313" s="53">
        <v>310</v>
      </c>
      <c r="B313" s="42">
        <v>18116152000110</v>
      </c>
      <c r="C313" s="54" t="s">
        <v>1014</v>
      </c>
      <c r="D313" s="91">
        <v>0</v>
      </c>
      <c r="E313" s="91">
        <v>22013.571394024995</v>
      </c>
      <c r="F313" s="94">
        <f t="shared" si="12"/>
        <v>22013.571394024995</v>
      </c>
      <c r="G313" s="86">
        <f t="shared" si="13"/>
        <v>4402.7142788049996</v>
      </c>
      <c r="H313" s="94">
        <f t="shared" si="14"/>
        <v>17610.857115219995</v>
      </c>
    </row>
    <row r="314" spans="1:8" x14ac:dyDescent="0.25">
      <c r="A314" s="53">
        <v>311</v>
      </c>
      <c r="B314" s="42">
        <v>17694860000175</v>
      </c>
      <c r="C314" s="54" t="s">
        <v>310</v>
      </c>
      <c r="D314" s="91">
        <v>0</v>
      </c>
      <c r="E314" s="91">
        <v>16326.543588664859</v>
      </c>
      <c r="F314" s="94">
        <f t="shared" si="12"/>
        <v>16326.543588664859</v>
      </c>
      <c r="G314" s="86">
        <f t="shared" si="13"/>
        <v>3265.3087177329721</v>
      </c>
      <c r="H314" s="94">
        <f t="shared" si="14"/>
        <v>13061.234870931887</v>
      </c>
    </row>
    <row r="315" spans="1:8" x14ac:dyDescent="0.25">
      <c r="A315" s="53">
        <v>312</v>
      </c>
      <c r="B315" s="42">
        <v>18334292000164</v>
      </c>
      <c r="C315" s="54" t="s">
        <v>311</v>
      </c>
      <c r="D315" s="91">
        <v>0</v>
      </c>
      <c r="E315" s="91">
        <v>29436.25021432478</v>
      </c>
      <c r="F315" s="94">
        <f t="shared" si="12"/>
        <v>29436.25021432478</v>
      </c>
      <c r="G315" s="86">
        <f t="shared" si="13"/>
        <v>5887.2500428649564</v>
      </c>
      <c r="H315" s="94">
        <f t="shared" si="14"/>
        <v>23549.000171459826</v>
      </c>
    </row>
    <row r="316" spans="1:8" x14ac:dyDescent="0.25">
      <c r="A316" s="53">
        <v>313</v>
      </c>
      <c r="B316" s="42">
        <v>19876424000142</v>
      </c>
      <c r="C316" s="54" t="s">
        <v>312</v>
      </c>
      <c r="D316" s="91">
        <v>0</v>
      </c>
      <c r="E316" s="91">
        <v>768898.01144911349</v>
      </c>
      <c r="F316" s="94">
        <f t="shared" si="12"/>
        <v>768898.01144911349</v>
      </c>
      <c r="G316" s="86">
        <f t="shared" si="13"/>
        <v>153779.60228982271</v>
      </c>
      <c r="H316" s="94">
        <f t="shared" si="14"/>
        <v>615118.40915929084</v>
      </c>
    </row>
    <row r="317" spans="1:8" x14ac:dyDescent="0.25">
      <c r="A317" s="53">
        <v>314</v>
      </c>
      <c r="B317" s="42">
        <v>18457259000121</v>
      </c>
      <c r="C317" s="54" t="s">
        <v>1015</v>
      </c>
      <c r="D317" s="91">
        <v>0</v>
      </c>
      <c r="E317" s="91">
        <v>46700.180175922571</v>
      </c>
      <c r="F317" s="94">
        <f t="shared" si="12"/>
        <v>46700.180175922571</v>
      </c>
      <c r="G317" s="86">
        <f t="shared" si="13"/>
        <v>9340.0360351845138</v>
      </c>
      <c r="H317" s="94">
        <f t="shared" si="14"/>
        <v>37360.144140738055</v>
      </c>
    </row>
    <row r="318" spans="1:8" x14ac:dyDescent="0.25">
      <c r="A318" s="53">
        <v>315</v>
      </c>
      <c r="B318" s="42">
        <v>18179226000167</v>
      </c>
      <c r="C318" s="54" t="s">
        <v>314</v>
      </c>
      <c r="D318" s="91">
        <v>0</v>
      </c>
      <c r="E318" s="91">
        <v>28558.111405291282</v>
      </c>
      <c r="F318" s="94">
        <f t="shared" si="12"/>
        <v>28558.111405291282</v>
      </c>
      <c r="G318" s="86">
        <f t="shared" si="13"/>
        <v>5711.6222810582567</v>
      </c>
      <c r="H318" s="94">
        <f t="shared" si="14"/>
        <v>22846.489124233027</v>
      </c>
    </row>
    <row r="319" spans="1:8" x14ac:dyDescent="0.25">
      <c r="A319" s="53">
        <v>316</v>
      </c>
      <c r="B319" s="42">
        <v>18158642000189</v>
      </c>
      <c r="C319" s="54" t="s">
        <v>1016</v>
      </c>
      <c r="D319" s="91">
        <v>0</v>
      </c>
      <c r="E319" s="91">
        <v>30690.081862573847</v>
      </c>
      <c r="F319" s="94">
        <f t="shared" si="12"/>
        <v>30690.081862573847</v>
      </c>
      <c r="G319" s="86">
        <f t="shared" si="13"/>
        <v>6138.0163725147695</v>
      </c>
      <c r="H319" s="94">
        <f t="shared" si="14"/>
        <v>24552.065490059078</v>
      </c>
    </row>
    <row r="320" spans="1:8" x14ac:dyDescent="0.25">
      <c r="A320" s="53">
        <v>317</v>
      </c>
      <c r="B320" s="42">
        <v>18299446000124</v>
      </c>
      <c r="C320" s="54" t="s">
        <v>316</v>
      </c>
      <c r="D320" s="91">
        <v>0</v>
      </c>
      <c r="E320" s="91">
        <v>537853.97806224378</v>
      </c>
      <c r="F320" s="94">
        <f t="shared" si="12"/>
        <v>537853.97806224378</v>
      </c>
      <c r="G320" s="86">
        <f t="shared" si="13"/>
        <v>107570.79561244877</v>
      </c>
      <c r="H320" s="94">
        <f t="shared" si="14"/>
        <v>430283.18244979501</v>
      </c>
    </row>
    <row r="321" spans="1:8" x14ac:dyDescent="0.25">
      <c r="A321" s="53">
        <v>318</v>
      </c>
      <c r="B321" s="42">
        <v>17125444000156</v>
      </c>
      <c r="C321" s="54" t="s">
        <v>1017</v>
      </c>
      <c r="D321" s="91">
        <v>0</v>
      </c>
      <c r="E321" s="91">
        <v>15014.385993216634</v>
      </c>
      <c r="F321" s="94">
        <f t="shared" si="12"/>
        <v>15014.385993216634</v>
      </c>
      <c r="G321" s="86">
        <f t="shared" si="13"/>
        <v>3002.8771986433271</v>
      </c>
      <c r="H321" s="94">
        <f t="shared" si="14"/>
        <v>12011.508794573307</v>
      </c>
    </row>
    <row r="322" spans="1:8" x14ac:dyDescent="0.25">
      <c r="A322" s="53">
        <v>319</v>
      </c>
      <c r="B322" s="42">
        <v>18307835000154</v>
      </c>
      <c r="C322" s="54" t="s">
        <v>318</v>
      </c>
      <c r="D322" s="91">
        <v>0</v>
      </c>
      <c r="E322" s="91">
        <v>423704.4811481834</v>
      </c>
      <c r="F322" s="94">
        <f t="shared" si="12"/>
        <v>423704.4811481834</v>
      </c>
      <c r="G322" s="86">
        <f t="shared" si="13"/>
        <v>84740.896229636681</v>
      </c>
      <c r="H322" s="94">
        <f t="shared" si="14"/>
        <v>338963.58491854672</v>
      </c>
    </row>
    <row r="323" spans="1:8" x14ac:dyDescent="0.25">
      <c r="A323" s="53">
        <v>320</v>
      </c>
      <c r="B323" s="42">
        <v>18017400000175</v>
      </c>
      <c r="C323" s="54" t="s">
        <v>319</v>
      </c>
      <c r="D323" s="91">
        <v>0</v>
      </c>
      <c r="E323" s="91">
        <v>19968.77782593892</v>
      </c>
      <c r="F323" s="94">
        <f t="shared" si="12"/>
        <v>19968.77782593892</v>
      </c>
      <c r="G323" s="86">
        <f t="shared" si="13"/>
        <v>3993.7555651877842</v>
      </c>
      <c r="H323" s="94">
        <f t="shared" si="14"/>
        <v>15975.022260751135</v>
      </c>
    </row>
    <row r="324" spans="1:8" x14ac:dyDescent="0.25">
      <c r="A324" s="53">
        <v>321</v>
      </c>
      <c r="B324" s="42">
        <v>18283101000182</v>
      </c>
      <c r="C324" s="54" t="s">
        <v>320</v>
      </c>
      <c r="D324" s="91">
        <v>0</v>
      </c>
      <c r="E324" s="91">
        <v>33445.814328306114</v>
      </c>
      <c r="F324" s="94">
        <f t="shared" si="12"/>
        <v>33445.814328306114</v>
      </c>
      <c r="G324" s="86">
        <f t="shared" si="13"/>
        <v>6689.1628656612229</v>
      </c>
      <c r="H324" s="94">
        <f t="shared" si="14"/>
        <v>26756.651462644892</v>
      </c>
    </row>
    <row r="325" spans="1:8" x14ac:dyDescent="0.25">
      <c r="A325" s="53">
        <v>322</v>
      </c>
      <c r="B325" s="42">
        <v>18313015000175</v>
      </c>
      <c r="C325" s="54" t="s">
        <v>321</v>
      </c>
      <c r="D325" s="91">
        <v>0</v>
      </c>
      <c r="E325" s="91">
        <v>0</v>
      </c>
      <c r="F325" s="94">
        <f t="shared" ref="F325:F388" si="15">D325+E325</f>
        <v>0</v>
      </c>
      <c r="G325" s="86">
        <f t="shared" ref="G325:G388" si="16">F325*0.2</f>
        <v>0</v>
      </c>
      <c r="H325" s="94">
        <f t="shared" ref="H325:H388" si="17">F325-G325</f>
        <v>0</v>
      </c>
    </row>
    <row r="326" spans="1:8" x14ac:dyDescent="0.25">
      <c r="A326" s="53">
        <v>323</v>
      </c>
      <c r="B326" s="42">
        <v>18404756000161</v>
      </c>
      <c r="C326" s="54" t="s">
        <v>1018</v>
      </c>
      <c r="D326" s="91">
        <v>0</v>
      </c>
      <c r="E326" s="91">
        <v>16458.413784886565</v>
      </c>
      <c r="F326" s="94">
        <f t="shared" si="15"/>
        <v>16458.413784886565</v>
      </c>
      <c r="G326" s="86">
        <f t="shared" si="16"/>
        <v>3291.6827569773131</v>
      </c>
      <c r="H326" s="94">
        <f t="shared" si="17"/>
        <v>13166.731027909253</v>
      </c>
    </row>
    <row r="327" spans="1:8" x14ac:dyDescent="0.25">
      <c r="A327" s="53">
        <v>324</v>
      </c>
      <c r="B327" s="42">
        <v>18025940000109</v>
      </c>
      <c r="C327" s="54" t="s">
        <v>1019</v>
      </c>
      <c r="D327" s="91">
        <v>0</v>
      </c>
      <c r="E327" s="91">
        <v>1.1289809885331327E-4</v>
      </c>
      <c r="F327" s="94">
        <f t="shared" si="15"/>
        <v>1.1289809885331327E-4</v>
      </c>
      <c r="G327" s="86">
        <f t="shared" si="16"/>
        <v>2.2579619770662656E-5</v>
      </c>
      <c r="H327" s="94">
        <f t="shared" si="17"/>
        <v>9.0318479082650624E-5</v>
      </c>
    </row>
    <row r="328" spans="1:8" x14ac:dyDescent="0.25">
      <c r="A328" s="53">
        <v>325</v>
      </c>
      <c r="B328" s="42">
        <v>16886871000194</v>
      </c>
      <c r="C328" s="54" t="s">
        <v>324</v>
      </c>
      <c r="D328" s="91">
        <v>0</v>
      </c>
      <c r="E328" s="91">
        <v>55547.729008229806</v>
      </c>
      <c r="F328" s="94">
        <f t="shared" si="15"/>
        <v>55547.729008229806</v>
      </c>
      <c r="G328" s="86">
        <f t="shared" si="16"/>
        <v>11109.545801645962</v>
      </c>
      <c r="H328" s="94">
        <f t="shared" si="17"/>
        <v>44438.183206583846</v>
      </c>
    </row>
    <row r="329" spans="1:8" x14ac:dyDescent="0.25">
      <c r="A329" s="53">
        <v>326</v>
      </c>
      <c r="B329" s="42">
        <v>17706813000102</v>
      </c>
      <c r="C329" s="54" t="s">
        <v>325</v>
      </c>
      <c r="D329" s="91">
        <v>0</v>
      </c>
      <c r="E329" s="91">
        <v>12639.868805640286</v>
      </c>
      <c r="F329" s="94">
        <f t="shared" si="15"/>
        <v>12639.868805640286</v>
      </c>
      <c r="G329" s="86">
        <f t="shared" si="16"/>
        <v>2527.9737611280575</v>
      </c>
      <c r="H329" s="94">
        <f t="shared" si="17"/>
        <v>10111.895044512228</v>
      </c>
    </row>
    <row r="330" spans="1:8" x14ac:dyDescent="0.25">
      <c r="A330" s="53">
        <v>327</v>
      </c>
      <c r="B330" s="42">
        <v>18404855000143</v>
      </c>
      <c r="C330" s="54" t="s">
        <v>326</v>
      </c>
      <c r="D330" s="91">
        <v>0</v>
      </c>
      <c r="E330" s="91">
        <v>33498.105642174698</v>
      </c>
      <c r="F330" s="94">
        <f t="shared" si="15"/>
        <v>33498.105642174698</v>
      </c>
      <c r="G330" s="86">
        <f t="shared" si="16"/>
        <v>6699.6211284349401</v>
      </c>
      <c r="H330" s="94">
        <f t="shared" si="17"/>
        <v>26798.484513739757</v>
      </c>
    </row>
    <row r="331" spans="1:8" x14ac:dyDescent="0.25">
      <c r="A331" s="53">
        <v>328</v>
      </c>
      <c r="B331" s="42">
        <v>18299537000160</v>
      </c>
      <c r="C331" s="54" t="s">
        <v>1020</v>
      </c>
      <c r="D331" s="91">
        <v>0</v>
      </c>
      <c r="E331" s="91">
        <v>11073.940027012741</v>
      </c>
      <c r="F331" s="94">
        <f t="shared" si="15"/>
        <v>11073.940027012741</v>
      </c>
      <c r="G331" s="86">
        <f t="shared" si="16"/>
        <v>2214.7880054025482</v>
      </c>
      <c r="H331" s="94">
        <f t="shared" si="17"/>
        <v>8859.1520216101926</v>
      </c>
    </row>
    <row r="332" spans="1:8" x14ac:dyDescent="0.25">
      <c r="A332" s="53">
        <v>329</v>
      </c>
      <c r="B332" s="42">
        <v>18241380000111</v>
      </c>
      <c r="C332" s="54" t="s">
        <v>328</v>
      </c>
      <c r="D332" s="91">
        <v>0</v>
      </c>
      <c r="E332" s="91">
        <v>34753.931460905726</v>
      </c>
      <c r="F332" s="94">
        <f t="shared" si="15"/>
        <v>34753.931460905726</v>
      </c>
      <c r="G332" s="86">
        <f t="shared" si="16"/>
        <v>6950.7862921811457</v>
      </c>
      <c r="H332" s="94">
        <f t="shared" si="17"/>
        <v>27803.145168724579</v>
      </c>
    </row>
    <row r="333" spans="1:8" x14ac:dyDescent="0.25">
      <c r="A333" s="53">
        <v>330</v>
      </c>
      <c r="B333" s="42">
        <v>18666750000162</v>
      </c>
      <c r="C333" s="54" t="s">
        <v>329</v>
      </c>
      <c r="D333" s="91">
        <v>0</v>
      </c>
      <c r="E333" s="91">
        <v>71021.043674900415</v>
      </c>
      <c r="F333" s="94">
        <f t="shared" si="15"/>
        <v>71021.043674900415</v>
      </c>
      <c r="G333" s="86">
        <f t="shared" si="16"/>
        <v>14204.208734980084</v>
      </c>
      <c r="H333" s="94">
        <f t="shared" si="17"/>
        <v>56816.834939920329</v>
      </c>
    </row>
    <row r="334" spans="1:8" x14ac:dyDescent="0.25">
      <c r="A334" s="53">
        <v>331</v>
      </c>
      <c r="B334" s="42">
        <v>18186718000180</v>
      </c>
      <c r="C334" s="54" t="s">
        <v>330</v>
      </c>
      <c r="D334" s="91">
        <v>0</v>
      </c>
      <c r="E334" s="91">
        <v>48759.452899194264</v>
      </c>
      <c r="F334" s="94">
        <f t="shared" si="15"/>
        <v>48759.452899194264</v>
      </c>
      <c r="G334" s="86">
        <f t="shared" si="16"/>
        <v>9751.8905798388532</v>
      </c>
      <c r="H334" s="94">
        <f t="shared" si="17"/>
        <v>39007.562319355413</v>
      </c>
    </row>
    <row r="335" spans="1:8" x14ac:dyDescent="0.25">
      <c r="A335" s="53">
        <v>332</v>
      </c>
      <c r="B335" s="42">
        <v>18493239000106</v>
      </c>
      <c r="C335" s="54" t="s">
        <v>331</v>
      </c>
      <c r="D335" s="91">
        <v>0</v>
      </c>
      <c r="E335" s="91">
        <v>17928.348238823608</v>
      </c>
      <c r="F335" s="94">
        <f t="shared" si="15"/>
        <v>17928.348238823608</v>
      </c>
      <c r="G335" s="86">
        <f t="shared" si="16"/>
        <v>3585.669647764722</v>
      </c>
      <c r="H335" s="94">
        <f t="shared" si="17"/>
        <v>14342.678591058886</v>
      </c>
    </row>
    <row r="336" spans="1:8" x14ac:dyDescent="0.25">
      <c r="A336" s="53">
        <v>333</v>
      </c>
      <c r="B336" s="42">
        <v>18414573000127</v>
      </c>
      <c r="C336" s="54" t="s">
        <v>332</v>
      </c>
      <c r="D336" s="91">
        <v>0</v>
      </c>
      <c r="E336" s="91">
        <v>31725.784380544232</v>
      </c>
      <c r="F336" s="94">
        <f t="shared" si="15"/>
        <v>31725.784380544232</v>
      </c>
      <c r="G336" s="86">
        <f t="shared" si="16"/>
        <v>6345.1568761088465</v>
      </c>
      <c r="H336" s="94">
        <f t="shared" si="17"/>
        <v>25380.627504435386</v>
      </c>
    </row>
    <row r="337" spans="1:8" x14ac:dyDescent="0.25">
      <c r="A337" s="53">
        <v>334</v>
      </c>
      <c r="B337" s="42">
        <v>21226840000147</v>
      </c>
      <c r="C337" s="54" t="s">
        <v>333</v>
      </c>
      <c r="D337" s="91">
        <v>0</v>
      </c>
      <c r="E337" s="91">
        <v>90946.223592980023</v>
      </c>
      <c r="F337" s="94">
        <f t="shared" si="15"/>
        <v>90946.223592980023</v>
      </c>
      <c r="G337" s="86">
        <f t="shared" si="16"/>
        <v>18189.244718596005</v>
      </c>
      <c r="H337" s="94">
        <f t="shared" si="17"/>
        <v>72756.978874384018</v>
      </c>
    </row>
    <row r="338" spans="1:8" x14ac:dyDescent="0.25">
      <c r="A338" s="53">
        <v>335</v>
      </c>
      <c r="B338" s="42">
        <v>18308742000144</v>
      </c>
      <c r="C338" s="54" t="s">
        <v>334</v>
      </c>
      <c r="D338" s="91">
        <v>0</v>
      </c>
      <c r="E338" s="91">
        <v>46767.414142309921</v>
      </c>
      <c r="F338" s="94">
        <f t="shared" si="15"/>
        <v>46767.414142309921</v>
      </c>
      <c r="G338" s="86">
        <f t="shared" si="16"/>
        <v>9353.4828284619853</v>
      </c>
      <c r="H338" s="94">
        <f t="shared" si="17"/>
        <v>37413.931313847934</v>
      </c>
    </row>
    <row r="339" spans="1:8" x14ac:dyDescent="0.25">
      <c r="A339" s="53">
        <v>336</v>
      </c>
      <c r="B339" s="42">
        <v>18677625000158</v>
      </c>
      <c r="C339" s="54" t="s">
        <v>335</v>
      </c>
      <c r="D339" s="91">
        <v>0</v>
      </c>
      <c r="E339" s="91">
        <v>47829.192144656612</v>
      </c>
      <c r="F339" s="94">
        <f t="shared" si="15"/>
        <v>47829.192144656612</v>
      </c>
      <c r="G339" s="86">
        <f t="shared" si="16"/>
        <v>9565.8384289313235</v>
      </c>
      <c r="H339" s="94">
        <f t="shared" si="17"/>
        <v>38263.353715725287</v>
      </c>
    </row>
    <row r="340" spans="1:8" x14ac:dyDescent="0.25">
      <c r="A340" s="53">
        <v>337</v>
      </c>
      <c r="B340" s="42">
        <v>18691766000125</v>
      </c>
      <c r="C340" s="54" t="s">
        <v>1021</v>
      </c>
      <c r="D340" s="91">
        <v>0</v>
      </c>
      <c r="E340" s="91">
        <v>111581.1794363042</v>
      </c>
      <c r="F340" s="94">
        <f t="shared" si="15"/>
        <v>111581.1794363042</v>
      </c>
      <c r="G340" s="86">
        <f t="shared" si="16"/>
        <v>22316.235887260842</v>
      </c>
      <c r="H340" s="94">
        <f t="shared" si="17"/>
        <v>89264.943549043353</v>
      </c>
    </row>
    <row r="341" spans="1:8" x14ac:dyDescent="0.25">
      <c r="A341" s="53">
        <v>338</v>
      </c>
      <c r="B341" s="42">
        <v>18309724000187</v>
      </c>
      <c r="C341" s="54" t="s">
        <v>1022</v>
      </c>
      <c r="D341" s="91">
        <v>0</v>
      </c>
      <c r="E341" s="91">
        <v>248677.56893914656</v>
      </c>
      <c r="F341" s="94">
        <f t="shared" si="15"/>
        <v>248677.56893914656</v>
      </c>
      <c r="G341" s="86">
        <f t="shared" si="16"/>
        <v>49735.513787829317</v>
      </c>
      <c r="H341" s="94">
        <f t="shared" si="17"/>
        <v>198942.05515131724</v>
      </c>
    </row>
    <row r="342" spans="1:8" x14ac:dyDescent="0.25">
      <c r="A342" s="53">
        <v>339</v>
      </c>
      <c r="B342" s="42">
        <v>19718386000108</v>
      </c>
      <c r="C342" s="54" t="s">
        <v>338</v>
      </c>
      <c r="D342" s="91">
        <v>0</v>
      </c>
      <c r="E342" s="91">
        <v>11792.069726520058</v>
      </c>
      <c r="F342" s="94">
        <f t="shared" si="15"/>
        <v>11792.069726520058</v>
      </c>
      <c r="G342" s="86">
        <f t="shared" si="16"/>
        <v>2358.4139453040116</v>
      </c>
      <c r="H342" s="94">
        <f t="shared" si="17"/>
        <v>9433.6557812160463</v>
      </c>
    </row>
    <row r="343" spans="1:8" x14ac:dyDescent="0.25">
      <c r="A343" s="53">
        <v>340</v>
      </c>
      <c r="B343" s="42">
        <v>18348748000145</v>
      </c>
      <c r="C343" s="54" t="s">
        <v>339</v>
      </c>
      <c r="D343" s="91">
        <v>0</v>
      </c>
      <c r="E343" s="91">
        <v>23761.525957960763</v>
      </c>
      <c r="F343" s="94">
        <f t="shared" si="15"/>
        <v>23761.525957960763</v>
      </c>
      <c r="G343" s="86">
        <f t="shared" si="16"/>
        <v>4752.3051915921524</v>
      </c>
      <c r="H343" s="94">
        <f t="shared" si="17"/>
        <v>19009.220766368609</v>
      </c>
    </row>
    <row r="344" spans="1:8" x14ac:dyDescent="0.25">
      <c r="A344" s="53">
        <v>341</v>
      </c>
      <c r="B344" s="42">
        <v>18413179000174</v>
      </c>
      <c r="C344" s="54" t="s">
        <v>340</v>
      </c>
      <c r="D344" s="91">
        <v>0</v>
      </c>
      <c r="E344" s="91">
        <v>20236.926241845147</v>
      </c>
      <c r="F344" s="94">
        <f t="shared" si="15"/>
        <v>20236.926241845147</v>
      </c>
      <c r="G344" s="86">
        <f t="shared" si="16"/>
        <v>4047.3852483690298</v>
      </c>
      <c r="H344" s="94">
        <f t="shared" si="17"/>
        <v>16189.540993476117</v>
      </c>
    </row>
    <row r="345" spans="1:8" x14ac:dyDescent="0.25">
      <c r="A345" s="53">
        <v>342</v>
      </c>
      <c r="B345" s="42">
        <v>18457218000135</v>
      </c>
      <c r="C345" s="54" t="s">
        <v>341</v>
      </c>
      <c r="D345" s="91">
        <v>0</v>
      </c>
      <c r="E345" s="91">
        <v>0</v>
      </c>
      <c r="F345" s="94">
        <f t="shared" si="15"/>
        <v>0</v>
      </c>
      <c r="G345" s="86">
        <f t="shared" si="16"/>
        <v>0</v>
      </c>
      <c r="H345" s="94">
        <f t="shared" si="17"/>
        <v>0</v>
      </c>
    </row>
    <row r="346" spans="1:8" x14ac:dyDescent="0.25">
      <c r="A346" s="53">
        <v>343</v>
      </c>
      <c r="B346" s="42">
        <v>18244392000108</v>
      </c>
      <c r="C346" s="54" t="s">
        <v>342</v>
      </c>
      <c r="D346" s="91">
        <v>0</v>
      </c>
      <c r="E346" s="91">
        <v>12667.068431032112</v>
      </c>
      <c r="F346" s="94">
        <f t="shared" si="15"/>
        <v>12667.068431032112</v>
      </c>
      <c r="G346" s="86">
        <f t="shared" si="16"/>
        <v>2533.4136862064224</v>
      </c>
      <c r="H346" s="94">
        <f t="shared" si="17"/>
        <v>10133.65474482569</v>
      </c>
    </row>
    <row r="347" spans="1:8" x14ac:dyDescent="0.25">
      <c r="A347" s="53">
        <v>344</v>
      </c>
      <c r="B347" s="42">
        <v>18457242000174</v>
      </c>
      <c r="C347" s="54" t="s">
        <v>343</v>
      </c>
      <c r="D347" s="91">
        <v>0</v>
      </c>
      <c r="E347" s="91">
        <v>182412.49804048811</v>
      </c>
      <c r="F347" s="94">
        <f t="shared" si="15"/>
        <v>182412.49804048811</v>
      </c>
      <c r="G347" s="86">
        <f t="shared" si="16"/>
        <v>36482.49960809762</v>
      </c>
      <c r="H347" s="94">
        <f t="shared" si="17"/>
        <v>145929.99843239048</v>
      </c>
    </row>
    <row r="348" spans="1:8" x14ac:dyDescent="0.25">
      <c r="A348" s="53">
        <v>345</v>
      </c>
      <c r="B348" s="42">
        <v>18244384000153</v>
      </c>
      <c r="C348" s="54" t="s">
        <v>344</v>
      </c>
      <c r="D348" s="91">
        <v>0</v>
      </c>
      <c r="E348" s="91">
        <v>0</v>
      </c>
      <c r="F348" s="94">
        <f t="shared" si="15"/>
        <v>0</v>
      </c>
      <c r="G348" s="86">
        <f t="shared" si="16"/>
        <v>0</v>
      </c>
      <c r="H348" s="94">
        <f t="shared" si="17"/>
        <v>0</v>
      </c>
    </row>
    <row r="349" spans="1:8" x14ac:dyDescent="0.25">
      <c r="A349" s="53">
        <v>346</v>
      </c>
      <c r="B349" s="42">
        <v>18715417000104</v>
      </c>
      <c r="C349" s="54" t="s">
        <v>345</v>
      </c>
      <c r="D349" s="91">
        <v>0</v>
      </c>
      <c r="E349" s="91">
        <v>31889.139491275251</v>
      </c>
      <c r="F349" s="94">
        <f t="shared" si="15"/>
        <v>31889.139491275251</v>
      </c>
      <c r="G349" s="86">
        <f t="shared" si="16"/>
        <v>6377.827898255051</v>
      </c>
      <c r="H349" s="94">
        <f t="shared" si="17"/>
        <v>25511.3115930202</v>
      </c>
    </row>
    <row r="350" spans="1:8" x14ac:dyDescent="0.25">
      <c r="A350" s="53">
        <v>347</v>
      </c>
      <c r="B350" s="42">
        <v>18349910000140</v>
      </c>
      <c r="C350" s="54" t="s">
        <v>346</v>
      </c>
      <c r="D350" s="91">
        <v>0</v>
      </c>
      <c r="E350" s="91">
        <v>18489.066859165931</v>
      </c>
      <c r="F350" s="94">
        <f t="shared" si="15"/>
        <v>18489.066859165931</v>
      </c>
      <c r="G350" s="86">
        <f t="shared" si="16"/>
        <v>3697.8133718331865</v>
      </c>
      <c r="H350" s="94">
        <f t="shared" si="17"/>
        <v>14791.253487332744</v>
      </c>
    </row>
    <row r="351" spans="1:8" x14ac:dyDescent="0.25">
      <c r="A351" s="53">
        <v>348</v>
      </c>
      <c r="B351" s="42">
        <v>18186056000148</v>
      </c>
      <c r="C351" s="54" t="s">
        <v>1023</v>
      </c>
      <c r="D351" s="91">
        <v>0</v>
      </c>
      <c r="E351" s="91">
        <v>23452.780706349127</v>
      </c>
      <c r="F351" s="94">
        <f t="shared" si="15"/>
        <v>23452.780706349127</v>
      </c>
      <c r="G351" s="86">
        <f t="shared" si="16"/>
        <v>4690.5561412698253</v>
      </c>
      <c r="H351" s="94">
        <f t="shared" si="17"/>
        <v>18762.224565079301</v>
      </c>
    </row>
    <row r="352" spans="1:8" x14ac:dyDescent="0.25">
      <c r="A352" s="53">
        <v>349</v>
      </c>
      <c r="B352" s="42">
        <v>17914128000163</v>
      </c>
      <c r="C352" s="54" t="s">
        <v>348</v>
      </c>
      <c r="D352" s="91">
        <v>0</v>
      </c>
      <c r="E352" s="91">
        <v>60080.934756329807</v>
      </c>
      <c r="F352" s="94">
        <f t="shared" si="15"/>
        <v>60080.934756329807</v>
      </c>
      <c r="G352" s="86">
        <f t="shared" si="16"/>
        <v>12016.186951265961</v>
      </c>
      <c r="H352" s="94">
        <f t="shared" si="17"/>
        <v>48064.747805063846</v>
      </c>
    </row>
    <row r="353" spans="1:8" x14ac:dyDescent="0.25">
      <c r="A353" s="53">
        <v>350</v>
      </c>
      <c r="B353" s="42">
        <v>16816522000104</v>
      </c>
      <c r="C353" s="54" t="s">
        <v>1024</v>
      </c>
      <c r="D353" s="91">
        <v>0</v>
      </c>
      <c r="E353" s="91">
        <v>0</v>
      </c>
      <c r="F353" s="94">
        <f t="shared" si="15"/>
        <v>0</v>
      </c>
      <c r="G353" s="86">
        <f t="shared" si="16"/>
        <v>0</v>
      </c>
      <c r="H353" s="94">
        <f t="shared" si="17"/>
        <v>0</v>
      </c>
    </row>
    <row r="354" spans="1:8" x14ac:dyDescent="0.25">
      <c r="A354" s="53">
        <v>351</v>
      </c>
      <c r="B354" s="42">
        <v>18017392000167</v>
      </c>
      <c r="C354" s="54" t="s">
        <v>1025</v>
      </c>
      <c r="D354" s="91">
        <v>0</v>
      </c>
      <c r="E354" s="91">
        <v>89879.912526982953</v>
      </c>
      <c r="F354" s="94">
        <f t="shared" si="15"/>
        <v>89879.912526982953</v>
      </c>
      <c r="G354" s="86">
        <f t="shared" si="16"/>
        <v>17975.982505396591</v>
      </c>
      <c r="H354" s="94">
        <f t="shared" si="17"/>
        <v>71903.930021586362</v>
      </c>
    </row>
    <row r="355" spans="1:8" x14ac:dyDescent="0.25">
      <c r="A355" s="53">
        <v>352</v>
      </c>
      <c r="B355" s="42">
        <v>21461546000110</v>
      </c>
      <c r="C355" s="54" t="s">
        <v>1026</v>
      </c>
      <c r="D355" s="91">
        <v>0</v>
      </c>
      <c r="E355" s="91">
        <v>77711.007426924654</v>
      </c>
      <c r="F355" s="94">
        <f t="shared" si="15"/>
        <v>77711.007426924654</v>
      </c>
      <c r="G355" s="86">
        <f t="shared" si="16"/>
        <v>15542.201485384932</v>
      </c>
      <c r="H355" s="94">
        <f t="shared" si="17"/>
        <v>62168.805941539722</v>
      </c>
    </row>
    <row r="356" spans="1:8" x14ac:dyDescent="0.25">
      <c r="A356" s="53">
        <v>353</v>
      </c>
      <c r="B356" s="42">
        <v>18306654000103</v>
      </c>
      <c r="C356" s="54" t="s">
        <v>1027</v>
      </c>
      <c r="D356" s="91">
        <v>0</v>
      </c>
      <c r="E356" s="91">
        <v>12795.200496723373</v>
      </c>
      <c r="F356" s="94">
        <f t="shared" si="15"/>
        <v>12795.200496723373</v>
      </c>
      <c r="G356" s="86">
        <f t="shared" si="16"/>
        <v>2559.0400993446747</v>
      </c>
      <c r="H356" s="94">
        <f t="shared" si="17"/>
        <v>10236.160397378699</v>
      </c>
    </row>
    <row r="357" spans="1:8" x14ac:dyDescent="0.25">
      <c r="A357" s="53">
        <v>354</v>
      </c>
      <c r="B357" s="42">
        <v>20356739000148</v>
      </c>
      <c r="C357" s="54" t="s">
        <v>353</v>
      </c>
      <c r="D357" s="91">
        <v>0</v>
      </c>
      <c r="E357" s="91">
        <v>134709.86212084239</v>
      </c>
      <c r="F357" s="94">
        <f t="shared" si="15"/>
        <v>134709.86212084239</v>
      </c>
      <c r="G357" s="86">
        <f t="shared" si="16"/>
        <v>26941.972424168478</v>
      </c>
      <c r="H357" s="94">
        <f t="shared" si="17"/>
        <v>107767.88969667391</v>
      </c>
    </row>
    <row r="358" spans="1:8" x14ac:dyDescent="0.25">
      <c r="A358" s="53">
        <v>355</v>
      </c>
      <c r="B358" s="42">
        <v>18316166000187</v>
      </c>
      <c r="C358" s="54" t="s">
        <v>354</v>
      </c>
      <c r="D358" s="91">
        <v>0</v>
      </c>
      <c r="E358" s="91">
        <v>34715.830252602005</v>
      </c>
      <c r="F358" s="94">
        <f t="shared" si="15"/>
        <v>34715.830252602005</v>
      </c>
      <c r="G358" s="86">
        <f t="shared" si="16"/>
        <v>6943.1660505204018</v>
      </c>
      <c r="H358" s="94">
        <f t="shared" si="17"/>
        <v>27772.664202081603</v>
      </c>
    </row>
    <row r="359" spans="1:8" x14ac:dyDescent="0.25">
      <c r="A359" s="53">
        <v>356</v>
      </c>
      <c r="B359" s="42">
        <v>18279083000165</v>
      </c>
      <c r="C359" s="54" t="s">
        <v>1028</v>
      </c>
      <c r="D359" s="91">
        <v>0</v>
      </c>
      <c r="E359" s="91">
        <v>20422.131873162409</v>
      </c>
      <c r="F359" s="94">
        <f t="shared" si="15"/>
        <v>20422.131873162409</v>
      </c>
      <c r="G359" s="86">
        <f t="shared" si="16"/>
        <v>4084.4263746324818</v>
      </c>
      <c r="H359" s="94">
        <f t="shared" si="17"/>
        <v>16337.705498529927</v>
      </c>
    </row>
    <row r="360" spans="1:8" x14ac:dyDescent="0.25">
      <c r="A360" s="53">
        <v>357</v>
      </c>
      <c r="B360" s="42">
        <v>18062208000109</v>
      </c>
      <c r="C360" s="54" t="s">
        <v>1029</v>
      </c>
      <c r="D360" s="91">
        <v>0</v>
      </c>
      <c r="E360" s="91">
        <v>16472.406433307555</v>
      </c>
      <c r="F360" s="94">
        <f t="shared" si="15"/>
        <v>16472.406433307555</v>
      </c>
      <c r="G360" s="86">
        <f t="shared" si="16"/>
        <v>3294.4812866615111</v>
      </c>
      <c r="H360" s="94">
        <f t="shared" si="17"/>
        <v>13177.925146646045</v>
      </c>
    </row>
    <row r="361" spans="1:8" x14ac:dyDescent="0.25">
      <c r="A361" s="53">
        <v>358</v>
      </c>
      <c r="B361" s="42">
        <v>18083659000114</v>
      </c>
      <c r="C361" s="54" t="s">
        <v>357</v>
      </c>
      <c r="D361" s="91">
        <v>0</v>
      </c>
      <c r="E361" s="91">
        <v>34160.946444136134</v>
      </c>
      <c r="F361" s="94">
        <f t="shared" si="15"/>
        <v>34160.946444136134</v>
      </c>
      <c r="G361" s="86">
        <f t="shared" si="16"/>
        <v>6832.1892888272268</v>
      </c>
      <c r="H361" s="94">
        <f t="shared" si="17"/>
        <v>27328.757155308907</v>
      </c>
    </row>
    <row r="362" spans="1:8" x14ac:dyDescent="0.25">
      <c r="A362" s="53">
        <v>359</v>
      </c>
      <c r="B362" s="42">
        <v>18188227000178</v>
      </c>
      <c r="C362" s="54" t="s">
        <v>1030</v>
      </c>
      <c r="D362" s="91">
        <v>0</v>
      </c>
      <c r="E362" s="91">
        <v>13651.242637511037</v>
      </c>
      <c r="F362" s="94">
        <f t="shared" si="15"/>
        <v>13651.242637511037</v>
      </c>
      <c r="G362" s="86">
        <f t="shared" si="16"/>
        <v>2730.2485275022077</v>
      </c>
      <c r="H362" s="94">
        <f t="shared" si="17"/>
        <v>10920.994110008829</v>
      </c>
    </row>
    <row r="363" spans="1:8" x14ac:dyDescent="0.25">
      <c r="A363" s="53">
        <v>360</v>
      </c>
      <c r="B363" s="42">
        <v>18495812000110</v>
      </c>
      <c r="C363" s="54" t="s">
        <v>359</v>
      </c>
      <c r="D363" s="91">
        <v>0</v>
      </c>
      <c r="E363" s="91">
        <v>22232.987302345406</v>
      </c>
      <c r="F363" s="94">
        <f t="shared" si="15"/>
        <v>22232.987302345406</v>
      </c>
      <c r="G363" s="86">
        <f t="shared" si="16"/>
        <v>4446.5974604690809</v>
      </c>
      <c r="H363" s="94">
        <f t="shared" si="17"/>
        <v>17786.389841876324</v>
      </c>
    </row>
    <row r="364" spans="1:8" x14ac:dyDescent="0.25">
      <c r="A364" s="53">
        <v>361</v>
      </c>
      <c r="B364" s="42">
        <v>17111626000178</v>
      </c>
      <c r="C364" s="54" t="s">
        <v>1031</v>
      </c>
      <c r="D364" s="91">
        <v>0</v>
      </c>
      <c r="E364" s="91">
        <v>18770.654614813684</v>
      </c>
      <c r="F364" s="94">
        <f t="shared" si="15"/>
        <v>18770.654614813684</v>
      </c>
      <c r="G364" s="86">
        <f t="shared" si="16"/>
        <v>3754.1309229627368</v>
      </c>
      <c r="H364" s="94">
        <f t="shared" si="17"/>
        <v>15016.523691850947</v>
      </c>
    </row>
    <row r="365" spans="1:8" x14ac:dyDescent="0.25">
      <c r="A365" s="53">
        <v>362</v>
      </c>
      <c r="B365" s="42">
        <v>18401059000157</v>
      </c>
      <c r="C365" s="54" t="s">
        <v>1032</v>
      </c>
      <c r="D365" s="91">
        <v>0</v>
      </c>
      <c r="E365" s="91">
        <v>154836.54080630132</v>
      </c>
      <c r="F365" s="94">
        <f t="shared" si="15"/>
        <v>154836.54080630132</v>
      </c>
      <c r="G365" s="86">
        <f t="shared" si="16"/>
        <v>30967.308161260265</v>
      </c>
      <c r="H365" s="94">
        <f t="shared" si="17"/>
        <v>123869.23264504105</v>
      </c>
    </row>
    <row r="366" spans="1:8" x14ac:dyDescent="0.25">
      <c r="A366" s="53">
        <v>363</v>
      </c>
      <c r="B366" s="42">
        <v>16930299000113</v>
      </c>
      <c r="C366" s="54" t="s">
        <v>1033</v>
      </c>
      <c r="D366" s="91">
        <v>0</v>
      </c>
      <c r="E366" s="91">
        <v>167182.5645746135</v>
      </c>
      <c r="F366" s="94">
        <f t="shared" si="15"/>
        <v>167182.5645746135</v>
      </c>
      <c r="G366" s="86">
        <f t="shared" si="16"/>
        <v>33436.5129149227</v>
      </c>
      <c r="H366" s="94">
        <f t="shared" si="17"/>
        <v>133746.0516596908</v>
      </c>
    </row>
    <row r="367" spans="1:8" x14ac:dyDescent="0.25">
      <c r="A367" s="53">
        <v>364</v>
      </c>
      <c r="B367" s="42">
        <v>17694878000177</v>
      </c>
      <c r="C367" s="54" t="s">
        <v>1034</v>
      </c>
      <c r="D367" s="91">
        <v>0</v>
      </c>
      <c r="E367" s="91">
        <v>16267.601220934077</v>
      </c>
      <c r="F367" s="94">
        <f t="shared" si="15"/>
        <v>16267.601220934077</v>
      </c>
      <c r="G367" s="86">
        <f t="shared" si="16"/>
        <v>3253.5202441868155</v>
      </c>
      <c r="H367" s="94">
        <f t="shared" si="17"/>
        <v>13014.080976747262</v>
      </c>
    </row>
    <row r="368" spans="1:8" x14ac:dyDescent="0.25">
      <c r="A368" s="53">
        <v>365</v>
      </c>
      <c r="B368" s="42">
        <v>18349928000141</v>
      </c>
      <c r="C368" s="54" t="s">
        <v>1035</v>
      </c>
      <c r="D368" s="91">
        <v>0</v>
      </c>
      <c r="E368" s="91">
        <v>13609.399792546308</v>
      </c>
      <c r="F368" s="94">
        <f t="shared" si="15"/>
        <v>13609.399792546308</v>
      </c>
      <c r="G368" s="86">
        <f t="shared" si="16"/>
        <v>2721.879958509262</v>
      </c>
      <c r="H368" s="94">
        <f t="shared" si="17"/>
        <v>10887.519834037046</v>
      </c>
    </row>
    <row r="369" spans="1:8" x14ac:dyDescent="0.25">
      <c r="A369" s="53">
        <v>366</v>
      </c>
      <c r="B369" s="42">
        <v>18302307000102</v>
      </c>
      <c r="C369" s="54" t="s">
        <v>1036</v>
      </c>
      <c r="D369" s="91">
        <v>0</v>
      </c>
      <c r="E369" s="91">
        <v>14360.403130434255</v>
      </c>
      <c r="F369" s="94">
        <f t="shared" si="15"/>
        <v>14360.403130434255</v>
      </c>
      <c r="G369" s="86">
        <f t="shared" si="16"/>
        <v>2872.0806260868512</v>
      </c>
      <c r="H369" s="94">
        <f t="shared" si="17"/>
        <v>11488.322504347405</v>
      </c>
    </row>
    <row r="370" spans="1:8" x14ac:dyDescent="0.25">
      <c r="A370" s="53">
        <v>367</v>
      </c>
      <c r="B370" s="42">
        <v>18338178000102</v>
      </c>
      <c r="C370" s="54" t="s">
        <v>366</v>
      </c>
      <c r="D370" s="91">
        <v>0</v>
      </c>
      <c r="E370" s="91">
        <v>-1.8614013906982213E-5</v>
      </c>
      <c r="F370" s="94">
        <f t="shared" si="15"/>
        <v>-1.8614013906982213E-5</v>
      </c>
      <c r="G370" s="86">
        <f t="shared" si="16"/>
        <v>-3.7228027813964427E-6</v>
      </c>
      <c r="H370" s="94">
        <f t="shared" si="17"/>
        <v>-1.4891211125585771E-5</v>
      </c>
    </row>
    <row r="371" spans="1:8" x14ac:dyDescent="0.25">
      <c r="A371" s="53">
        <v>368</v>
      </c>
      <c r="B371" s="42">
        <v>18017368000128</v>
      </c>
      <c r="C371" s="54" t="s">
        <v>367</v>
      </c>
      <c r="D371" s="91">
        <v>0</v>
      </c>
      <c r="E371" s="91">
        <v>11823.118567173751</v>
      </c>
      <c r="F371" s="94">
        <f t="shared" si="15"/>
        <v>11823.118567173751</v>
      </c>
      <c r="G371" s="86">
        <f t="shared" si="16"/>
        <v>2364.6237134347502</v>
      </c>
      <c r="H371" s="94">
        <f t="shared" si="17"/>
        <v>9458.494853739001</v>
      </c>
    </row>
    <row r="372" spans="1:8" x14ac:dyDescent="0.25">
      <c r="A372" s="53">
        <v>369</v>
      </c>
      <c r="B372" s="42">
        <v>18668368000198</v>
      </c>
      <c r="C372" s="54" t="s">
        <v>368</v>
      </c>
      <c r="D372" s="91">
        <v>0</v>
      </c>
      <c r="E372" s="91">
        <v>31042.136456525608</v>
      </c>
      <c r="F372" s="94">
        <f t="shared" si="15"/>
        <v>31042.136456525608</v>
      </c>
      <c r="G372" s="86">
        <f t="shared" si="16"/>
        <v>6208.4272913051218</v>
      </c>
      <c r="H372" s="94">
        <f t="shared" si="17"/>
        <v>24833.709165220487</v>
      </c>
    </row>
    <row r="373" spans="1:8" x14ac:dyDescent="0.25">
      <c r="A373" s="53">
        <v>370</v>
      </c>
      <c r="B373" s="42">
        <v>18404863000190</v>
      </c>
      <c r="C373" s="54" t="s">
        <v>369</v>
      </c>
      <c r="D373" s="91">
        <v>0</v>
      </c>
      <c r="E373" s="91">
        <v>20019.173616653959</v>
      </c>
      <c r="F373" s="94">
        <f t="shared" si="15"/>
        <v>20019.173616653959</v>
      </c>
      <c r="G373" s="86">
        <f t="shared" si="16"/>
        <v>4003.8347233307923</v>
      </c>
      <c r="H373" s="94">
        <f t="shared" si="17"/>
        <v>16015.338893323167</v>
      </c>
    </row>
    <row r="374" spans="1:8" x14ac:dyDescent="0.25">
      <c r="A374" s="53">
        <v>371</v>
      </c>
      <c r="B374" s="42">
        <v>18192260000171</v>
      </c>
      <c r="C374" s="54" t="s">
        <v>370</v>
      </c>
      <c r="D374" s="91">
        <v>0</v>
      </c>
      <c r="E374" s="91">
        <v>30370.889609334525</v>
      </c>
      <c r="F374" s="94">
        <f t="shared" si="15"/>
        <v>30370.889609334525</v>
      </c>
      <c r="G374" s="86">
        <f t="shared" si="16"/>
        <v>6074.1779218669053</v>
      </c>
      <c r="H374" s="94">
        <f t="shared" si="17"/>
        <v>24296.711687467621</v>
      </c>
    </row>
    <row r="375" spans="1:8" x14ac:dyDescent="0.25">
      <c r="A375" s="53">
        <v>372</v>
      </c>
      <c r="B375" s="42">
        <v>18318618000160</v>
      </c>
      <c r="C375" s="54" t="s">
        <v>371</v>
      </c>
      <c r="D375" s="91">
        <v>0</v>
      </c>
      <c r="E375" s="91">
        <v>139704.58693858114</v>
      </c>
      <c r="F375" s="94">
        <f t="shared" si="15"/>
        <v>139704.58693858114</v>
      </c>
      <c r="G375" s="86">
        <f t="shared" si="16"/>
        <v>27940.917387716228</v>
      </c>
      <c r="H375" s="94">
        <f t="shared" si="17"/>
        <v>111763.66955086491</v>
      </c>
    </row>
    <row r="376" spans="1:8" x14ac:dyDescent="0.25">
      <c r="A376" s="53">
        <v>373</v>
      </c>
      <c r="B376" s="42">
        <v>16901381000110</v>
      </c>
      <c r="C376" s="54" t="s">
        <v>372</v>
      </c>
      <c r="D376" s="91">
        <v>0</v>
      </c>
      <c r="E376" s="91">
        <v>11504.659680157651</v>
      </c>
      <c r="F376" s="94">
        <f t="shared" si="15"/>
        <v>11504.659680157651</v>
      </c>
      <c r="G376" s="86">
        <f t="shared" si="16"/>
        <v>2300.9319360315303</v>
      </c>
      <c r="H376" s="94">
        <f t="shared" si="17"/>
        <v>9203.7277441261213</v>
      </c>
    </row>
    <row r="377" spans="1:8" x14ac:dyDescent="0.25">
      <c r="A377" s="53">
        <v>374</v>
      </c>
      <c r="B377" s="42">
        <v>18557595000146</v>
      </c>
      <c r="C377" s="54" t="s">
        <v>373</v>
      </c>
      <c r="D377" s="91">
        <v>0</v>
      </c>
      <c r="E377" s="91">
        <v>-1.3290407471229428E-4</v>
      </c>
      <c r="F377" s="94">
        <f t="shared" si="15"/>
        <v>-1.3290407471229428E-4</v>
      </c>
      <c r="G377" s="86">
        <f t="shared" si="16"/>
        <v>-2.6580814942458859E-5</v>
      </c>
      <c r="H377" s="94">
        <f t="shared" si="17"/>
        <v>-1.0632325976983542E-4</v>
      </c>
    </row>
    <row r="378" spans="1:8" x14ac:dyDescent="0.25">
      <c r="A378" s="53">
        <v>375</v>
      </c>
      <c r="B378" s="42">
        <v>18602078000141</v>
      </c>
      <c r="C378" s="54" t="s">
        <v>374</v>
      </c>
      <c r="D378" s="91">
        <v>0</v>
      </c>
      <c r="E378" s="91">
        <v>49122.406420321211</v>
      </c>
      <c r="F378" s="94">
        <f t="shared" si="15"/>
        <v>49122.406420321211</v>
      </c>
      <c r="G378" s="86">
        <f t="shared" si="16"/>
        <v>9824.4812840642426</v>
      </c>
      <c r="H378" s="94">
        <f t="shared" si="17"/>
        <v>39297.92513625697</v>
      </c>
    </row>
    <row r="379" spans="1:8" x14ac:dyDescent="0.25">
      <c r="A379" s="53">
        <v>376</v>
      </c>
      <c r="B379" s="42">
        <v>73357469000156</v>
      </c>
      <c r="C379" s="54" t="s">
        <v>375</v>
      </c>
      <c r="D379" s="91">
        <v>0</v>
      </c>
      <c r="E379" s="91">
        <v>182791.6877436316</v>
      </c>
      <c r="F379" s="94">
        <f t="shared" si="15"/>
        <v>182791.6877436316</v>
      </c>
      <c r="G379" s="86">
        <f t="shared" si="16"/>
        <v>36558.337548726318</v>
      </c>
      <c r="H379" s="94">
        <f t="shared" si="17"/>
        <v>146233.35019490527</v>
      </c>
    </row>
    <row r="380" spans="1:8" x14ac:dyDescent="0.25">
      <c r="A380" s="53">
        <v>377</v>
      </c>
      <c r="B380" s="42">
        <v>18392522000141</v>
      </c>
      <c r="C380" s="54" t="s">
        <v>376</v>
      </c>
      <c r="D380" s="91">
        <v>0</v>
      </c>
      <c r="E380" s="91">
        <v>2.0728751570115694E-4</v>
      </c>
      <c r="F380" s="94">
        <f t="shared" si="15"/>
        <v>2.0728751570115694E-4</v>
      </c>
      <c r="G380" s="86">
        <f t="shared" si="16"/>
        <v>4.1457503140231389E-5</v>
      </c>
      <c r="H380" s="94">
        <f t="shared" si="17"/>
        <v>1.6583001256092556E-4</v>
      </c>
    </row>
    <row r="381" spans="1:8" x14ac:dyDescent="0.25">
      <c r="A381" s="53">
        <v>378</v>
      </c>
      <c r="B381" s="42">
        <v>17877200000120</v>
      </c>
      <c r="C381" s="54" t="s">
        <v>377</v>
      </c>
      <c r="D381" s="91">
        <v>0</v>
      </c>
      <c r="E381" s="91">
        <v>39016.458627021981</v>
      </c>
      <c r="F381" s="94">
        <f t="shared" si="15"/>
        <v>39016.458627021981</v>
      </c>
      <c r="G381" s="86">
        <f t="shared" si="16"/>
        <v>7803.2917254043969</v>
      </c>
      <c r="H381" s="94">
        <f t="shared" si="17"/>
        <v>31213.166901617584</v>
      </c>
    </row>
    <row r="382" spans="1:8" x14ac:dyDescent="0.25">
      <c r="A382" s="53">
        <v>379</v>
      </c>
      <c r="B382" s="42">
        <v>24179426000112</v>
      </c>
      <c r="C382" s="54" t="s">
        <v>378</v>
      </c>
      <c r="D382" s="91">
        <v>0</v>
      </c>
      <c r="E382" s="91">
        <v>8664.9740994405602</v>
      </c>
      <c r="F382" s="94">
        <f t="shared" si="15"/>
        <v>8664.9740994405602</v>
      </c>
      <c r="G382" s="86">
        <f t="shared" si="16"/>
        <v>1732.994819888112</v>
      </c>
      <c r="H382" s="94">
        <f t="shared" si="17"/>
        <v>6931.9792795524481</v>
      </c>
    </row>
    <row r="383" spans="1:8" x14ac:dyDescent="0.25">
      <c r="A383" s="53">
        <v>380</v>
      </c>
      <c r="B383" s="42">
        <v>17947615000122</v>
      </c>
      <c r="C383" s="54" t="s">
        <v>379</v>
      </c>
      <c r="D383" s="91">
        <v>0</v>
      </c>
      <c r="E383" s="91">
        <v>13403.537478528982</v>
      </c>
      <c r="F383" s="94">
        <f t="shared" si="15"/>
        <v>13403.537478528982</v>
      </c>
      <c r="G383" s="86">
        <f t="shared" si="16"/>
        <v>2680.7074957057966</v>
      </c>
      <c r="H383" s="94">
        <f t="shared" si="17"/>
        <v>10722.829982823187</v>
      </c>
    </row>
    <row r="384" spans="1:8" x14ac:dyDescent="0.25">
      <c r="A384" s="53">
        <v>381</v>
      </c>
      <c r="B384" s="42">
        <v>18279125000168</v>
      </c>
      <c r="C384" s="54" t="s">
        <v>380</v>
      </c>
      <c r="D384" s="91">
        <v>0</v>
      </c>
      <c r="E384" s="91">
        <v>31437.141350298643</v>
      </c>
      <c r="F384" s="94">
        <f t="shared" si="15"/>
        <v>31437.141350298643</v>
      </c>
      <c r="G384" s="86">
        <f t="shared" si="16"/>
        <v>6287.4282700597287</v>
      </c>
      <c r="H384" s="94">
        <f t="shared" si="17"/>
        <v>25149.713080238915</v>
      </c>
    </row>
    <row r="385" spans="1:8" x14ac:dyDescent="0.25">
      <c r="A385" s="53">
        <v>382</v>
      </c>
      <c r="B385" s="42">
        <v>18244376000107</v>
      </c>
      <c r="C385" s="54" t="s">
        <v>381</v>
      </c>
      <c r="D385" s="91">
        <v>0</v>
      </c>
      <c r="E385" s="91">
        <v>222823.32216528803</v>
      </c>
      <c r="F385" s="94">
        <f t="shared" si="15"/>
        <v>222823.32216528803</v>
      </c>
      <c r="G385" s="86">
        <f t="shared" si="16"/>
        <v>44564.664433057609</v>
      </c>
      <c r="H385" s="94">
        <f t="shared" si="17"/>
        <v>178258.65773223044</v>
      </c>
    </row>
    <row r="386" spans="1:8" x14ac:dyDescent="0.25">
      <c r="A386" s="53">
        <v>383</v>
      </c>
      <c r="B386" s="42">
        <v>18315218000109</v>
      </c>
      <c r="C386" s="54" t="s">
        <v>382</v>
      </c>
      <c r="D386" s="91">
        <v>0</v>
      </c>
      <c r="E386" s="91">
        <v>10712.601863419162</v>
      </c>
      <c r="F386" s="94">
        <f t="shared" si="15"/>
        <v>10712.601863419162</v>
      </c>
      <c r="G386" s="86">
        <f t="shared" si="16"/>
        <v>2142.5203726838326</v>
      </c>
      <c r="H386" s="94">
        <f t="shared" si="17"/>
        <v>8570.0814907353306</v>
      </c>
    </row>
    <row r="387" spans="1:8" x14ac:dyDescent="0.25">
      <c r="A387" s="53">
        <v>384</v>
      </c>
      <c r="B387" s="42">
        <v>17733643000147</v>
      </c>
      <c r="C387" s="54" t="s">
        <v>383</v>
      </c>
      <c r="D387" s="91">
        <v>0</v>
      </c>
      <c r="E387" s="91">
        <v>90901.092305802347</v>
      </c>
      <c r="F387" s="94">
        <f t="shared" si="15"/>
        <v>90901.092305802347</v>
      </c>
      <c r="G387" s="86">
        <f t="shared" si="16"/>
        <v>18180.218461160472</v>
      </c>
      <c r="H387" s="94">
        <f t="shared" si="17"/>
        <v>72720.873844641872</v>
      </c>
    </row>
    <row r="388" spans="1:8" x14ac:dyDescent="0.25">
      <c r="A388" s="53">
        <v>385</v>
      </c>
      <c r="B388" s="42">
        <v>18029165000151</v>
      </c>
      <c r="C388" s="54" t="s">
        <v>384</v>
      </c>
      <c r="D388" s="91">
        <v>0</v>
      </c>
      <c r="E388" s="91">
        <v>13491.500871953136</v>
      </c>
      <c r="F388" s="94">
        <f t="shared" si="15"/>
        <v>13491.500871953136</v>
      </c>
      <c r="G388" s="86">
        <f t="shared" si="16"/>
        <v>2698.3001743906275</v>
      </c>
      <c r="H388" s="94">
        <f t="shared" si="17"/>
        <v>10793.200697562508</v>
      </c>
    </row>
    <row r="389" spans="1:8" x14ac:dyDescent="0.25">
      <c r="A389" s="53">
        <v>386</v>
      </c>
      <c r="B389" s="42">
        <v>18338186000159</v>
      </c>
      <c r="C389" s="54" t="s">
        <v>385</v>
      </c>
      <c r="D389" s="91">
        <v>0</v>
      </c>
      <c r="E389" s="91">
        <v>30147.174844243385</v>
      </c>
      <c r="F389" s="94">
        <f t="shared" ref="F389:F452" si="18">D389+E389</f>
        <v>30147.174844243385</v>
      </c>
      <c r="G389" s="86">
        <f t="shared" ref="G389:G452" si="19">F389*0.2</f>
        <v>6029.4349688486773</v>
      </c>
      <c r="H389" s="94">
        <f t="shared" ref="H389:H452" si="20">F389-G389</f>
        <v>24117.739875394709</v>
      </c>
    </row>
    <row r="390" spans="1:8" x14ac:dyDescent="0.25">
      <c r="A390" s="53">
        <v>387</v>
      </c>
      <c r="B390" s="42">
        <v>18244301000126</v>
      </c>
      <c r="C390" s="54" t="s">
        <v>1037</v>
      </c>
      <c r="D390" s="91">
        <v>0</v>
      </c>
      <c r="E390" s="91">
        <v>18432.039042463599</v>
      </c>
      <c r="F390" s="94">
        <f t="shared" si="18"/>
        <v>18432.039042463599</v>
      </c>
      <c r="G390" s="86">
        <f t="shared" si="19"/>
        <v>3686.4078084927201</v>
      </c>
      <c r="H390" s="94">
        <f t="shared" si="20"/>
        <v>14745.631233970878</v>
      </c>
    </row>
    <row r="391" spans="1:8" x14ac:dyDescent="0.25">
      <c r="A391" s="53">
        <v>388</v>
      </c>
      <c r="B391" s="42">
        <v>18301036000170</v>
      </c>
      <c r="C391" s="54" t="s">
        <v>387</v>
      </c>
      <c r="D391" s="91">
        <v>0</v>
      </c>
      <c r="E391" s="91">
        <v>53469.070576220081</v>
      </c>
      <c r="F391" s="94">
        <f t="shared" si="18"/>
        <v>53469.070576220081</v>
      </c>
      <c r="G391" s="86">
        <f t="shared" si="19"/>
        <v>10693.814115244017</v>
      </c>
      <c r="H391" s="94">
        <f t="shared" si="20"/>
        <v>42775.256460976067</v>
      </c>
    </row>
    <row r="392" spans="1:8" x14ac:dyDescent="0.25">
      <c r="A392" s="53">
        <v>389</v>
      </c>
      <c r="B392" s="42">
        <v>18404921000185</v>
      </c>
      <c r="C392" s="54" t="s">
        <v>388</v>
      </c>
      <c r="D392" s="91">
        <v>0</v>
      </c>
      <c r="E392" s="91">
        <v>14251.119755719275</v>
      </c>
      <c r="F392" s="94">
        <f t="shared" si="18"/>
        <v>14251.119755719275</v>
      </c>
      <c r="G392" s="86">
        <f t="shared" si="19"/>
        <v>2850.2239511438552</v>
      </c>
      <c r="H392" s="94">
        <f t="shared" si="20"/>
        <v>11400.895804575421</v>
      </c>
    </row>
    <row r="393" spans="1:8" x14ac:dyDescent="0.25">
      <c r="A393" s="53">
        <v>390</v>
      </c>
      <c r="B393" s="42">
        <v>18242784000120</v>
      </c>
      <c r="C393" s="54" t="s">
        <v>389</v>
      </c>
      <c r="D393" s="91">
        <v>0</v>
      </c>
      <c r="E393" s="91">
        <v>119914.8099743381</v>
      </c>
      <c r="F393" s="94">
        <f t="shared" si="18"/>
        <v>119914.8099743381</v>
      </c>
      <c r="G393" s="86">
        <f t="shared" si="19"/>
        <v>23982.961994867623</v>
      </c>
      <c r="H393" s="94">
        <f t="shared" si="20"/>
        <v>95931.847979470476</v>
      </c>
    </row>
    <row r="394" spans="1:8" x14ac:dyDescent="0.25">
      <c r="A394" s="53">
        <v>391</v>
      </c>
      <c r="B394" s="42">
        <v>18029371000161</v>
      </c>
      <c r="C394" s="54" t="s">
        <v>390</v>
      </c>
      <c r="D394" s="91">
        <v>0</v>
      </c>
      <c r="E394" s="91">
        <v>22124.491229104373</v>
      </c>
      <c r="F394" s="94">
        <f t="shared" si="18"/>
        <v>22124.491229104373</v>
      </c>
      <c r="G394" s="86">
        <f t="shared" si="19"/>
        <v>4424.8982458208748</v>
      </c>
      <c r="H394" s="94">
        <f t="shared" si="20"/>
        <v>17699.592983283499</v>
      </c>
    </row>
    <row r="395" spans="1:8" x14ac:dyDescent="0.25">
      <c r="A395" s="53">
        <v>392</v>
      </c>
      <c r="B395" s="42">
        <v>18404871000136</v>
      </c>
      <c r="C395" s="54" t="s">
        <v>391</v>
      </c>
      <c r="D395" s="91">
        <v>0</v>
      </c>
      <c r="E395" s="91">
        <v>21369.026827238631</v>
      </c>
      <c r="F395" s="94">
        <f t="shared" si="18"/>
        <v>21369.026827238631</v>
      </c>
      <c r="G395" s="86">
        <f t="shared" si="19"/>
        <v>4273.8053654477262</v>
      </c>
      <c r="H395" s="94">
        <f t="shared" si="20"/>
        <v>17095.221461790905</v>
      </c>
    </row>
    <row r="396" spans="1:8" x14ac:dyDescent="0.25">
      <c r="A396" s="53">
        <v>393</v>
      </c>
      <c r="B396" s="42">
        <v>18270447000146</v>
      </c>
      <c r="C396" s="54" t="s">
        <v>392</v>
      </c>
      <c r="D396" s="91">
        <v>0</v>
      </c>
      <c r="E396" s="91">
        <v>32673.945996184353</v>
      </c>
      <c r="F396" s="94">
        <f t="shared" si="18"/>
        <v>32673.945996184353</v>
      </c>
      <c r="G396" s="86">
        <f t="shared" si="19"/>
        <v>6534.7891992368714</v>
      </c>
      <c r="H396" s="94">
        <f t="shared" si="20"/>
        <v>26139.156796947482</v>
      </c>
    </row>
    <row r="397" spans="1:8" x14ac:dyDescent="0.25">
      <c r="A397" s="53">
        <v>394</v>
      </c>
      <c r="B397" s="42">
        <v>18385088000172</v>
      </c>
      <c r="C397" s="54" t="s">
        <v>1038</v>
      </c>
      <c r="D397" s="91">
        <v>0</v>
      </c>
      <c r="E397" s="91">
        <v>129018.71485917023</v>
      </c>
      <c r="F397" s="94">
        <f t="shared" si="18"/>
        <v>129018.71485917023</v>
      </c>
      <c r="G397" s="86">
        <f t="shared" si="19"/>
        <v>25803.742971834046</v>
      </c>
      <c r="H397" s="94">
        <f t="shared" si="20"/>
        <v>103214.97188733619</v>
      </c>
    </row>
    <row r="398" spans="1:8" x14ac:dyDescent="0.25">
      <c r="A398" s="53">
        <v>395</v>
      </c>
      <c r="B398" s="42">
        <v>18392530000198</v>
      </c>
      <c r="C398" s="54" t="s">
        <v>394</v>
      </c>
      <c r="D398" s="91">
        <v>0</v>
      </c>
      <c r="E398" s="91">
        <v>42682.082819692281</v>
      </c>
      <c r="F398" s="94">
        <f t="shared" si="18"/>
        <v>42682.082819692281</v>
      </c>
      <c r="G398" s="86">
        <f t="shared" si="19"/>
        <v>8536.4165639384573</v>
      </c>
      <c r="H398" s="94">
        <f t="shared" si="20"/>
        <v>34145.666255753822</v>
      </c>
    </row>
    <row r="399" spans="1:8" x14ac:dyDescent="0.25">
      <c r="A399" s="53">
        <v>396</v>
      </c>
      <c r="B399" s="42">
        <v>18504167000155</v>
      </c>
      <c r="C399" s="54" t="s">
        <v>395</v>
      </c>
      <c r="D399" s="91">
        <v>0</v>
      </c>
      <c r="E399" s="91">
        <v>34809.768963136514</v>
      </c>
      <c r="F399" s="94">
        <f t="shared" si="18"/>
        <v>34809.768963136514</v>
      </c>
      <c r="G399" s="86">
        <f t="shared" si="19"/>
        <v>6961.9537926273033</v>
      </c>
      <c r="H399" s="94">
        <f t="shared" si="20"/>
        <v>27847.81517050921</v>
      </c>
    </row>
    <row r="400" spans="1:8" x14ac:dyDescent="0.25">
      <c r="A400" s="53">
        <v>397</v>
      </c>
      <c r="B400" s="42">
        <v>18313841000114</v>
      </c>
      <c r="C400" s="54" t="s">
        <v>396</v>
      </c>
      <c r="D400" s="91">
        <v>0</v>
      </c>
      <c r="E400" s="91">
        <v>20758.81827712401</v>
      </c>
      <c r="F400" s="94">
        <f t="shared" si="18"/>
        <v>20758.81827712401</v>
      </c>
      <c r="G400" s="86">
        <f t="shared" si="19"/>
        <v>4151.763655424802</v>
      </c>
      <c r="H400" s="94">
        <f t="shared" si="20"/>
        <v>16607.054621699208</v>
      </c>
    </row>
    <row r="401" spans="1:8" x14ac:dyDescent="0.25">
      <c r="A401" s="53">
        <v>398</v>
      </c>
      <c r="B401" s="42">
        <v>18535658000163</v>
      </c>
      <c r="C401" s="54" t="s">
        <v>397</v>
      </c>
      <c r="D401" s="91">
        <v>0</v>
      </c>
      <c r="E401" s="91">
        <v>24154.647874960621</v>
      </c>
      <c r="F401" s="94">
        <f t="shared" si="18"/>
        <v>24154.647874960621</v>
      </c>
      <c r="G401" s="86">
        <f t="shared" si="19"/>
        <v>4830.9295749921248</v>
      </c>
      <c r="H401" s="94">
        <f t="shared" si="20"/>
        <v>19323.718299968496</v>
      </c>
    </row>
    <row r="402" spans="1:8" x14ac:dyDescent="0.25">
      <c r="A402" s="53">
        <v>399</v>
      </c>
      <c r="B402" s="42">
        <v>18025957000158</v>
      </c>
      <c r="C402" s="54" t="s">
        <v>1039</v>
      </c>
      <c r="D402" s="91">
        <v>0</v>
      </c>
      <c r="E402" s="91">
        <v>24858.452320083998</v>
      </c>
      <c r="F402" s="94">
        <f t="shared" si="18"/>
        <v>24858.452320083998</v>
      </c>
      <c r="G402" s="86">
        <f t="shared" si="19"/>
        <v>4971.6904640167995</v>
      </c>
      <c r="H402" s="94">
        <f t="shared" si="20"/>
        <v>19886.761856067198</v>
      </c>
    </row>
    <row r="403" spans="1:8" x14ac:dyDescent="0.25">
      <c r="A403" s="53">
        <v>400</v>
      </c>
      <c r="B403" s="42">
        <v>18295303000144</v>
      </c>
      <c r="C403" s="54" t="s">
        <v>399</v>
      </c>
      <c r="D403" s="91">
        <v>0</v>
      </c>
      <c r="E403" s="91">
        <v>311827.95</v>
      </c>
      <c r="F403" s="94">
        <f t="shared" si="18"/>
        <v>311827.95</v>
      </c>
      <c r="G403" s="86">
        <f t="shared" si="19"/>
        <v>62365.590000000004</v>
      </c>
      <c r="H403" s="94">
        <f t="shared" si="20"/>
        <v>249462.36000000002</v>
      </c>
    </row>
    <row r="404" spans="1:8" x14ac:dyDescent="0.25">
      <c r="A404" s="53">
        <v>401</v>
      </c>
      <c r="B404" s="42">
        <v>18409193000102</v>
      </c>
      <c r="C404" s="54" t="s">
        <v>400</v>
      </c>
      <c r="D404" s="91">
        <v>0</v>
      </c>
      <c r="E404" s="91">
        <v>12148.810471630997</v>
      </c>
      <c r="F404" s="94">
        <f t="shared" si="18"/>
        <v>12148.810471630997</v>
      </c>
      <c r="G404" s="86">
        <f t="shared" si="19"/>
        <v>2429.7620943261995</v>
      </c>
      <c r="H404" s="94">
        <f t="shared" si="20"/>
        <v>9719.0483773047981</v>
      </c>
    </row>
    <row r="405" spans="1:8" x14ac:dyDescent="0.25">
      <c r="A405" s="53">
        <v>402</v>
      </c>
      <c r="B405" s="42">
        <v>17724162000175</v>
      </c>
      <c r="C405" s="54" t="s">
        <v>1040</v>
      </c>
      <c r="D405" s="91">
        <v>0</v>
      </c>
      <c r="E405" s="91">
        <v>10819.937573016321</v>
      </c>
      <c r="F405" s="94">
        <f t="shared" si="18"/>
        <v>10819.937573016321</v>
      </c>
      <c r="G405" s="86">
        <f t="shared" si="19"/>
        <v>2163.9875146032641</v>
      </c>
      <c r="H405" s="94">
        <f t="shared" si="20"/>
        <v>8655.9500584130565</v>
      </c>
    </row>
    <row r="406" spans="1:8" x14ac:dyDescent="0.25">
      <c r="A406" s="53">
        <v>403</v>
      </c>
      <c r="B406" s="42">
        <v>16796872000148</v>
      </c>
      <c r="C406" s="54" t="s">
        <v>1041</v>
      </c>
      <c r="D406" s="91">
        <v>0</v>
      </c>
      <c r="E406" s="91">
        <v>23463.907783720515</v>
      </c>
      <c r="F406" s="94">
        <f t="shared" si="18"/>
        <v>23463.907783720515</v>
      </c>
      <c r="G406" s="86">
        <f t="shared" si="19"/>
        <v>4692.781556744103</v>
      </c>
      <c r="H406" s="94">
        <f t="shared" si="20"/>
        <v>18771.126226976412</v>
      </c>
    </row>
    <row r="407" spans="1:8" x14ac:dyDescent="0.25">
      <c r="A407" s="53">
        <v>404</v>
      </c>
      <c r="B407" s="42">
        <v>18026021000141</v>
      </c>
      <c r="C407" s="54" t="s">
        <v>1042</v>
      </c>
      <c r="D407" s="91">
        <v>0</v>
      </c>
      <c r="E407" s="91">
        <v>7881.7251391597274</v>
      </c>
      <c r="F407" s="94">
        <f t="shared" si="18"/>
        <v>7881.7251391597274</v>
      </c>
      <c r="G407" s="86">
        <f t="shared" si="19"/>
        <v>1576.3450278319456</v>
      </c>
      <c r="H407" s="94">
        <f t="shared" si="20"/>
        <v>6305.3801113277823</v>
      </c>
    </row>
    <row r="408" spans="1:8" x14ac:dyDescent="0.25">
      <c r="A408" s="53">
        <v>405</v>
      </c>
      <c r="B408" s="42">
        <v>18315234000193</v>
      </c>
      <c r="C408" s="54" t="s">
        <v>404</v>
      </c>
      <c r="D408" s="91">
        <v>0</v>
      </c>
      <c r="E408" s="91">
        <v>41662.519278908752</v>
      </c>
      <c r="F408" s="94">
        <f t="shared" si="18"/>
        <v>41662.519278908752</v>
      </c>
      <c r="G408" s="86">
        <f t="shared" si="19"/>
        <v>8332.5038557817516</v>
      </c>
      <c r="H408" s="94">
        <f t="shared" si="20"/>
        <v>33330.015423126999</v>
      </c>
    </row>
    <row r="409" spans="1:8" x14ac:dyDescent="0.25">
      <c r="A409" s="53">
        <v>406</v>
      </c>
      <c r="B409" s="42">
        <v>18303206000156</v>
      </c>
      <c r="C409" s="54" t="s">
        <v>1043</v>
      </c>
      <c r="D409" s="91">
        <v>0</v>
      </c>
      <c r="E409" s="91">
        <v>13446.094131453028</v>
      </c>
      <c r="F409" s="94">
        <f t="shared" si="18"/>
        <v>13446.094131453028</v>
      </c>
      <c r="G409" s="86">
        <f t="shared" si="19"/>
        <v>2689.2188262906056</v>
      </c>
      <c r="H409" s="94">
        <f t="shared" si="20"/>
        <v>10756.875305162423</v>
      </c>
    </row>
    <row r="410" spans="1:8" x14ac:dyDescent="0.25">
      <c r="A410" s="53">
        <v>407</v>
      </c>
      <c r="B410" s="42">
        <v>18715433000199</v>
      </c>
      <c r="C410" s="54" t="s">
        <v>406</v>
      </c>
      <c r="D410" s="91">
        <v>0</v>
      </c>
      <c r="E410" s="91">
        <v>72193.957959661871</v>
      </c>
      <c r="F410" s="94">
        <f t="shared" si="18"/>
        <v>72193.957959661871</v>
      </c>
      <c r="G410" s="86">
        <f t="shared" si="19"/>
        <v>14438.791591932375</v>
      </c>
      <c r="H410" s="94">
        <f t="shared" si="20"/>
        <v>57755.1663677295</v>
      </c>
    </row>
    <row r="411" spans="1:8" x14ac:dyDescent="0.25">
      <c r="A411" s="53">
        <v>408</v>
      </c>
      <c r="B411" s="42">
        <v>18338194000103</v>
      </c>
      <c r="C411" s="54" t="s">
        <v>407</v>
      </c>
      <c r="D411" s="91">
        <v>0</v>
      </c>
      <c r="E411" s="91">
        <v>96378.903182350739</v>
      </c>
      <c r="F411" s="94">
        <f t="shared" si="18"/>
        <v>96378.903182350739</v>
      </c>
      <c r="G411" s="86">
        <f t="shared" si="19"/>
        <v>19275.78063647015</v>
      </c>
      <c r="H411" s="94">
        <f t="shared" si="20"/>
        <v>77103.122545880586</v>
      </c>
    </row>
    <row r="412" spans="1:8" x14ac:dyDescent="0.25">
      <c r="A412" s="53">
        <v>409</v>
      </c>
      <c r="B412" s="42">
        <v>18385104000127</v>
      </c>
      <c r="C412" s="54" t="s">
        <v>1044</v>
      </c>
      <c r="D412" s="91">
        <v>0</v>
      </c>
      <c r="E412" s="91">
        <v>33794.745196177828</v>
      </c>
      <c r="F412" s="94">
        <f t="shared" si="18"/>
        <v>33794.745196177828</v>
      </c>
      <c r="G412" s="86">
        <f t="shared" si="19"/>
        <v>6758.9490392355656</v>
      </c>
      <c r="H412" s="94">
        <f t="shared" si="20"/>
        <v>27035.796156942262</v>
      </c>
    </row>
    <row r="413" spans="1:8" x14ac:dyDescent="0.25">
      <c r="A413" s="53">
        <v>410</v>
      </c>
      <c r="B413" s="42">
        <v>17782616000164</v>
      </c>
      <c r="C413" s="54" t="s">
        <v>409</v>
      </c>
      <c r="D413" s="91">
        <v>0</v>
      </c>
      <c r="E413" s="91">
        <v>15220.218948149133</v>
      </c>
      <c r="F413" s="94">
        <f t="shared" si="18"/>
        <v>15220.218948149133</v>
      </c>
      <c r="G413" s="86">
        <f t="shared" si="19"/>
        <v>3044.0437896298267</v>
      </c>
      <c r="H413" s="94">
        <f t="shared" si="20"/>
        <v>12176.175158519307</v>
      </c>
    </row>
    <row r="414" spans="1:8" x14ac:dyDescent="0.25">
      <c r="A414" s="53">
        <v>411</v>
      </c>
      <c r="B414" s="42">
        <v>18771238000186</v>
      </c>
      <c r="C414" s="54" t="s">
        <v>410</v>
      </c>
      <c r="D414" s="91">
        <v>0</v>
      </c>
      <c r="E414" s="91">
        <v>113486.77832860737</v>
      </c>
      <c r="F414" s="94">
        <f t="shared" si="18"/>
        <v>113486.77832860737</v>
      </c>
      <c r="G414" s="86">
        <f t="shared" si="19"/>
        <v>22697.355665721476</v>
      </c>
      <c r="H414" s="94">
        <f t="shared" si="20"/>
        <v>90789.422662885889</v>
      </c>
    </row>
    <row r="415" spans="1:8" x14ac:dyDescent="0.25">
      <c r="A415" s="53">
        <v>412</v>
      </c>
      <c r="B415" s="42">
        <v>18602102000142</v>
      </c>
      <c r="C415" s="54" t="s">
        <v>411</v>
      </c>
      <c r="D415" s="91">
        <v>0</v>
      </c>
      <c r="E415" s="91">
        <v>14340.627613002867</v>
      </c>
      <c r="F415" s="94">
        <f t="shared" si="18"/>
        <v>14340.627613002867</v>
      </c>
      <c r="G415" s="86">
        <f t="shared" si="19"/>
        <v>2868.1255226005737</v>
      </c>
      <c r="H415" s="94">
        <f t="shared" si="20"/>
        <v>11472.502090402293</v>
      </c>
    </row>
    <row r="416" spans="1:8" x14ac:dyDescent="0.25">
      <c r="A416" s="53">
        <v>413</v>
      </c>
      <c r="B416" s="42">
        <v>20920617000132</v>
      </c>
      <c r="C416" s="54" t="s">
        <v>412</v>
      </c>
      <c r="D416" s="91">
        <v>0</v>
      </c>
      <c r="E416" s="91">
        <v>23864.967359299477</v>
      </c>
      <c r="F416" s="94">
        <f t="shared" si="18"/>
        <v>23864.967359299477</v>
      </c>
      <c r="G416" s="86">
        <f t="shared" si="19"/>
        <v>4772.9934718598952</v>
      </c>
      <c r="H416" s="94">
        <f t="shared" si="20"/>
        <v>19091.973887439581</v>
      </c>
    </row>
    <row r="417" spans="1:8" x14ac:dyDescent="0.25">
      <c r="A417" s="53">
        <v>414</v>
      </c>
      <c r="B417" s="42">
        <v>18414607000183</v>
      </c>
      <c r="C417" s="54" t="s">
        <v>413</v>
      </c>
      <c r="D417" s="91">
        <v>0</v>
      </c>
      <c r="E417" s="91">
        <v>0</v>
      </c>
      <c r="F417" s="94">
        <f t="shared" si="18"/>
        <v>0</v>
      </c>
      <c r="G417" s="86">
        <f t="shared" si="19"/>
        <v>0</v>
      </c>
      <c r="H417" s="94">
        <f t="shared" si="20"/>
        <v>0</v>
      </c>
    </row>
    <row r="418" spans="1:8" x14ac:dyDescent="0.25">
      <c r="A418" s="53">
        <v>415</v>
      </c>
      <c r="B418" s="42">
        <v>18505347000151</v>
      </c>
      <c r="C418" s="54" t="s">
        <v>414</v>
      </c>
      <c r="D418" s="91">
        <v>0</v>
      </c>
      <c r="E418" s="91">
        <v>10682.357877791776</v>
      </c>
      <c r="F418" s="94">
        <f t="shared" si="18"/>
        <v>10682.357877791776</v>
      </c>
      <c r="G418" s="86">
        <f t="shared" si="19"/>
        <v>2136.4715755583552</v>
      </c>
      <c r="H418" s="94">
        <f t="shared" si="20"/>
        <v>8545.8863022334208</v>
      </c>
    </row>
    <row r="419" spans="1:8" x14ac:dyDescent="0.25">
      <c r="A419" s="53">
        <v>416</v>
      </c>
      <c r="B419" s="42">
        <v>17744442000145</v>
      </c>
      <c r="C419" s="54" t="s">
        <v>1045</v>
      </c>
      <c r="D419" s="91">
        <v>0</v>
      </c>
      <c r="E419" s="91">
        <v>19081.764332822619</v>
      </c>
      <c r="F419" s="94">
        <f t="shared" si="18"/>
        <v>19081.764332822619</v>
      </c>
      <c r="G419" s="86">
        <f t="shared" si="19"/>
        <v>3816.352866564524</v>
      </c>
      <c r="H419" s="94">
        <f t="shared" si="20"/>
        <v>15265.411466258094</v>
      </c>
    </row>
    <row r="420" spans="1:8" x14ac:dyDescent="0.25">
      <c r="A420" s="53">
        <v>417</v>
      </c>
      <c r="B420" s="42">
        <v>17112061000143</v>
      </c>
      <c r="C420" s="54" t="s">
        <v>416</v>
      </c>
      <c r="D420" s="91">
        <v>0</v>
      </c>
      <c r="E420" s="91">
        <v>12123.059758854904</v>
      </c>
      <c r="F420" s="94">
        <f t="shared" si="18"/>
        <v>12123.059758854904</v>
      </c>
      <c r="G420" s="86">
        <f t="shared" si="19"/>
        <v>2424.6119517709808</v>
      </c>
      <c r="H420" s="94">
        <f t="shared" si="20"/>
        <v>9698.4478070839232</v>
      </c>
    </row>
    <row r="421" spans="1:8" x14ac:dyDescent="0.25">
      <c r="A421" s="53">
        <v>418</v>
      </c>
      <c r="B421" s="42">
        <v>22516405000110</v>
      </c>
      <c r="C421" s="54" t="s">
        <v>417</v>
      </c>
      <c r="D421" s="91">
        <v>0</v>
      </c>
      <c r="E421" s="91">
        <v>33119.291023666265</v>
      </c>
      <c r="F421" s="94">
        <f t="shared" si="18"/>
        <v>33119.291023666265</v>
      </c>
      <c r="G421" s="86">
        <f t="shared" si="19"/>
        <v>6623.8582047332529</v>
      </c>
      <c r="H421" s="94">
        <f t="shared" si="20"/>
        <v>26495.432818933012</v>
      </c>
    </row>
    <row r="422" spans="1:8" x14ac:dyDescent="0.25">
      <c r="A422" s="53">
        <v>419</v>
      </c>
      <c r="B422" s="42">
        <v>17954041000110</v>
      </c>
      <c r="C422" s="54" t="s">
        <v>418</v>
      </c>
      <c r="D422" s="91">
        <v>0</v>
      </c>
      <c r="E422" s="91">
        <v>12299.468347829279</v>
      </c>
      <c r="F422" s="94">
        <f t="shared" si="18"/>
        <v>12299.468347829279</v>
      </c>
      <c r="G422" s="86">
        <f t="shared" si="19"/>
        <v>2459.8936695658558</v>
      </c>
      <c r="H422" s="94">
        <f t="shared" si="20"/>
        <v>9839.5746782634233</v>
      </c>
    </row>
    <row r="423" spans="1:8" x14ac:dyDescent="0.25">
      <c r="A423" s="53">
        <v>420</v>
      </c>
      <c r="B423" s="42">
        <v>18017376000174</v>
      </c>
      <c r="C423" s="54" t="s">
        <v>419</v>
      </c>
      <c r="D423" s="91">
        <v>0</v>
      </c>
      <c r="E423" s="91">
        <v>17154.192127260016</v>
      </c>
      <c r="F423" s="94">
        <f t="shared" si="18"/>
        <v>17154.192127260016</v>
      </c>
      <c r="G423" s="86">
        <f t="shared" si="19"/>
        <v>3430.8384254520033</v>
      </c>
      <c r="H423" s="94">
        <f t="shared" si="20"/>
        <v>13723.353701808013</v>
      </c>
    </row>
    <row r="424" spans="1:8" x14ac:dyDescent="0.25">
      <c r="A424" s="53">
        <v>421</v>
      </c>
      <c r="B424" s="42">
        <v>17947623000179</v>
      </c>
      <c r="C424" s="54" t="s">
        <v>420</v>
      </c>
      <c r="D424" s="91">
        <v>0</v>
      </c>
      <c r="E424" s="91">
        <v>18246.35608170557</v>
      </c>
      <c r="F424" s="94">
        <f t="shared" si="18"/>
        <v>18246.35608170557</v>
      </c>
      <c r="G424" s="86">
        <f t="shared" si="19"/>
        <v>3649.2712163411143</v>
      </c>
      <c r="H424" s="94">
        <f t="shared" si="20"/>
        <v>14597.084865364455</v>
      </c>
    </row>
    <row r="425" spans="1:8" x14ac:dyDescent="0.25">
      <c r="A425" s="53">
        <v>422</v>
      </c>
      <c r="B425" s="42">
        <v>17966201000140</v>
      </c>
      <c r="C425" s="54" t="s">
        <v>1046</v>
      </c>
      <c r="D425" s="91">
        <v>0</v>
      </c>
      <c r="E425" s="91">
        <v>26814.812848969843</v>
      </c>
      <c r="F425" s="94">
        <f t="shared" si="18"/>
        <v>26814.812848969843</v>
      </c>
      <c r="G425" s="86">
        <f t="shared" si="19"/>
        <v>5362.9625697939691</v>
      </c>
      <c r="H425" s="94">
        <f t="shared" si="20"/>
        <v>21451.850279175873</v>
      </c>
    </row>
    <row r="426" spans="1:8" x14ac:dyDescent="0.25">
      <c r="A426" s="53">
        <v>423</v>
      </c>
      <c r="B426" s="42">
        <v>18363952000135</v>
      </c>
      <c r="C426" s="54" t="s">
        <v>422</v>
      </c>
      <c r="D426" s="91">
        <v>0</v>
      </c>
      <c r="E426" s="91">
        <v>13467.945948946408</v>
      </c>
      <c r="F426" s="94">
        <f t="shared" si="18"/>
        <v>13467.945948946408</v>
      </c>
      <c r="G426" s="86">
        <f t="shared" si="19"/>
        <v>2693.5891897892816</v>
      </c>
      <c r="H426" s="94">
        <f t="shared" si="20"/>
        <v>10774.356759157126</v>
      </c>
    </row>
    <row r="427" spans="1:8" x14ac:dyDescent="0.25">
      <c r="A427" s="53">
        <v>424</v>
      </c>
      <c r="B427" s="42">
        <v>18301044000117</v>
      </c>
      <c r="C427" s="54" t="s">
        <v>423</v>
      </c>
      <c r="D427" s="91">
        <v>0</v>
      </c>
      <c r="E427" s="91">
        <v>15721.203833190755</v>
      </c>
      <c r="F427" s="94">
        <f t="shared" si="18"/>
        <v>15721.203833190755</v>
      </c>
      <c r="G427" s="86">
        <f t="shared" si="19"/>
        <v>3144.2407666381514</v>
      </c>
      <c r="H427" s="94">
        <f t="shared" si="20"/>
        <v>12576.963066552604</v>
      </c>
    </row>
    <row r="428" spans="1:8" x14ac:dyDescent="0.25">
      <c r="A428" s="53">
        <v>425</v>
      </c>
      <c r="B428" s="42">
        <v>17754169000130</v>
      </c>
      <c r="C428" s="54" t="s">
        <v>424</v>
      </c>
      <c r="D428" s="91">
        <v>0</v>
      </c>
      <c r="E428" s="91">
        <v>12557.275165340779</v>
      </c>
      <c r="F428" s="94">
        <f t="shared" si="18"/>
        <v>12557.275165340779</v>
      </c>
      <c r="G428" s="86">
        <f t="shared" si="19"/>
        <v>2511.4550330681559</v>
      </c>
      <c r="H428" s="94">
        <f t="shared" si="20"/>
        <v>10045.820132272624</v>
      </c>
    </row>
    <row r="429" spans="1:8" x14ac:dyDescent="0.25">
      <c r="A429" s="53">
        <v>426</v>
      </c>
      <c r="B429" s="42">
        <v>22541874000199</v>
      </c>
      <c r="C429" s="54" t="s">
        <v>425</v>
      </c>
      <c r="D429" s="91">
        <v>0</v>
      </c>
      <c r="E429" s="91">
        <v>30065.446996886792</v>
      </c>
      <c r="F429" s="94">
        <f t="shared" si="18"/>
        <v>30065.446996886792</v>
      </c>
      <c r="G429" s="86">
        <f t="shared" si="19"/>
        <v>6013.0893993773589</v>
      </c>
      <c r="H429" s="94">
        <f t="shared" si="20"/>
        <v>24052.357597509435</v>
      </c>
    </row>
    <row r="430" spans="1:8" x14ac:dyDescent="0.25">
      <c r="A430" s="53">
        <v>427</v>
      </c>
      <c r="B430" s="42">
        <v>17097791000112</v>
      </c>
      <c r="C430" s="54" t="s">
        <v>1047</v>
      </c>
      <c r="D430" s="91">
        <v>0</v>
      </c>
      <c r="E430" s="91">
        <v>18827.719778606614</v>
      </c>
      <c r="F430" s="94">
        <f t="shared" si="18"/>
        <v>18827.719778606614</v>
      </c>
      <c r="G430" s="86">
        <f t="shared" si="19"/>
        <v>3765.5439557213231</v>
      </c>
      <c r="H430" s="94">
        <f t="shared" si="20"/>
        <v>15062.17582288529</v>
      </c>
    </row>
    <row r="431" spans="1:8" x14ac:dyDescent="0.25">
      <c r="A431" s="53">
        <v>428</v>
      </c>
      <c r="B431" s="42">
        <v>18431155000148</v>
      </c>
      <c r="C431" s="54" t="s">
        <v>427</v>
      </c>
      <c r="D431" s="91">
        <v>0</v>
      </c>
      <c r="E431" s="91">
        <v>-1.5404118927480237E-4</v>
      </c>
      <c r="F431" s="94">
        <f t="shared" si="18"/>
        <v>-1.5404118927480237E-4</v>
      </c>
      <c r="G431" s="86">
        <f t="shared" si="19"/>
        <v>-3.0808237854960473E-5</v>
      </c>
      <c r="H431" s="94">
        <f t="shared" si="20"/>
        <v>-1.2323295141984189E-4</v>
      </c>
    </row>
    <row r="432" spans="1:8" x14ac:dyDescent="0.25">
      <c r="A432" s="53">
        <v>429</v>
      </c>
      <c r="B432" s="42">
        <v>18650945000114</v>
      </c>
      <c r="C432" s="54" t="s">
        <v>428</v>
      </c>
      <c r="D432" s="91">
        <v>0</v>
      </c>
      <c r="E432" s="91">
        <v>21659.461573111039</v>
      </c>
      <c r="F432" s="94">
        <f t="shared" si="18"/>
        <v>21659.461573111039</v>
      </c>
      <c r="G432" s="86">
        <f t="shared" si="19"/>
        <v>4331.8923146222078</v>
      </c>
      <c r="H432" s="94">
        <f t="shared" si="20"/>
        <v>17327.569258488831</v>
      </c>
    </row>
    <row r="433" spans="1:8" x14ac:dyDescent="0.25">
      <c r="A433" s="53">
        <v>430</v>
      </c>
      <c r="B433" s="42">
        <v>18668376000134</v>
      </c>
      <c r="C433" s="54" t="s">
        <v>429</v>
      </c>
      <c r="D433" s="91">
        <v>0</v>
      </c>
      <c r="E433" s="91">
        <v>45356.024584112194</v>
      </c>
      <c r="F433" s="94">
        <f t="shared" si="18"/>
        <v>45356.024584112194</v>
      </c>
      <c r="G433" s="86">
        <f t="shared" si="19"/>
        <v>9071.2049168224385</v>
      </c>
      <c r="H433" s="94">
        <f t="shared" si="20"/>
        <v>36284.819667289754</v>
      </c>
    </row>
    <row r="434" spans="1:8" x14ac:dyDescent="0.25">
      <c r="A434" s="53">
        <v>431</v>
      </c>
      <c r="B434" s="42">
        <v>18593103000178</v>
      </c>
      <c r="C434" s="54" t="s">
        <v>430</v>
      </c>
      <c r="D434" s="91">
        <v>0</v>
      </c>
      <c r="E434" s="91">
        <v>-1.9716545510002311E-4</v>
      </c>
      <c r="F434" s="94">
        <f t="shared" si="18"/>
        <v>-1.9716545510002311E-4</v>
      </c>
      <c r="G434" s="86">
        <f t="shared" si="19"/>
        <v>-3.9433091020004623E-5</v>
      </c>
      <c r="H434" s="94">
        <f t="shared" si="20"/>
        <v>-1.5773236408001849E-4</v>
      </c>
    </row>
    <row r="435" spans="1:8" x14ac:dyDescent="0.25">
      <c r="A435" s="53">
        <v>432</v>
      </c>
      <c r="B435" s="42">
        <v>18241372000175</v>
      </c>
      <c r="C435" s="54" t="s">
        <v>431</v>
      </c>
      <c r="D435" s="91">
        <v>0</v>
      </c>
      <c r="E435" s="91">
        <v>52810.491559908784</v>
      </c>
      <c r="F435" s="94">
        <f t="shared" si="18"/>
        <v>52810.491559908784</v>
      </c>
      <c r="G435" s="86">
        <f t="shared" si="19"/>
        <v>10562.098311981757</v>
      </c>
      <c r="H435" s="94">
        <f t="shared" si="20"/>
        <v>42248.39324792703</v>
      </c>
    </row>
    <row r="436" spans="1:8" x14ac:dyDescent="0.25">
      <c r="A436" s="53">
        <v>433</v>
      </c>
      <c r="B436" s="42">
        <v>22678874000135</v>
      </c>
      <c r="C436" s="54" t="s">
        <v>432</v>
      </c>
      <c r="D436" s="91">
        <v>0</v>
      </c>
      <c r="E436" s="91">
        <v>536844.74329765374</v>
      </c>
      <c r="F436" s="94">
        <f t="shared" si="18"/>
        <v>536844.74329765374</v>
      </c>
      <c r="G436" s="86">
        <f t="shared" si="19"/>
        <v>107368.94865953075</v>
      </c>
      <c r="H436" s="94">
        <f t="shared" si="20"/>
        <v>429475.79463812301</v>
      </c>
    </row>
    <row r="437" spans="1:8" x14ac:dyDescent="0.25">
      <c r="A437" s="53">
        <v>434</v>
      </c>
      <c r="B437" s="42">
        <v>22646525000131</v>
      </c>
      <c r="C437" s="54" t="s">
        <v>1048</v>
      </c>
      <c r="D437" s="91">
        <v>0</v>
      </c>
      <c r="E437" s="91">
        <v>47323.368031257502</v>
      </c>
      <c r="F437" s="94">
        <f t="shared" si="18"/>
        <v>47323.368031257502</v>
      </c>
      <c r="G437" s="86">
        <f t="shared" si="19"/>
        <v>9464.673606251501</v>
      </c>
      <c r="H437" s="94">
        <f t="shared" si="20"/>
        <v>37858.694425006004</v>
      </c>
    </row>
    <row r="438" spans="1:8" x14ac:dyDescent="0.25">
      <c r="A438" s="53">
        <v>435</v>
      </c>
      <c r="B438" s="42">
        <v>18296665000150</v>
      </c>
      <c r="C438" s="54" t="s">
        <v>434</v>
      </c>
      <c r="D438" s="91">
        <v>0</v>
      </c>
      <c r="E438" s="91">
        <v>36764.572013046811</v>
      </c>
      <c r="F438" s="94">
        <f t="shared" si="18"/>
        <v>36764.572013046811</v>
      </c>
      <c r="G438" s="86">
        <f t="shared" si="19"/>
        <v>7352.9144026093627</v>
      </c>
      <c r="H438" s="94">
        <f t="shared" si="20"/>
        <v>29411.657610437447</v>
      </c>
    </row>
    <row r="439" spans="1:8" x14ac:dyDescent="0.25">
      <c r="A439" s="53">
        <v>436</v>
      </c>
      <c r="B439" s="42">
        <v>17695040000106</v>
      </c>
      <c r="C439" s="54" t="s">
        <v>1049</v>
      </c>
      <c r="D439" s="91">
        <v>0</v>
      </c>
      <c r="E439" s="91">
        <v>15124.088478505384</v>
      </c>
      <c r="F439" s="94">
        <f t="shared" si="18"/>
        <v>15124.088478505384</v>
      </c>
      <c r="G439" s="86">
        <f t="shared" si="19"/>
        <v>3024.8176957010769</v>
      </c>
      <c r="H439" s="94">
        <f t="shared" si="20"/>
        <v>12099.270782804308</v>
      </c>
    </row>
    <row r="440" spans="1:8" x14ac:dyDescent="0.25">
      <c r="A440" s="53">
        <v>437</v>
      </c>
      <c r="B440" s="42">
        <v>18303214000100</v>
      </c>
      <c r="C440" s="54" t="s">
        <v>436</v>
      </c>
      <c r="D440" s="91">
        <v>0</v>
      </c>
      <c r="E440" s="91">
        <v>9621.1117798394753</v>
      </c>
      <c r="F440" s="94">
        <f t="shared" si="18"/>
        <v>9621.1117798394753</v>
      </c>
      <c r="G440" s="86">
        <f t="shared" si="19"/>
        <v>1924.2223559678951</v>
      </c>
      <c r="H440" s="94">
        <f t="shared" si="20"/>
        <v>7696.8894238715802</v>
      </c>
    </row>
    <row r="441" spans="1:8" x14ac:dyDescent="0.25">
      <c r="A441" s="53">
        <v>438</v>
      </c>
      <c r="B441" s="42">
        <v>18675934000199</v>
      </c>
      <c r="C441" s="54" t="s">
        <v>437</v>
      </c>
      <c r="D441" s="91">
        <v>0</v>
      </c>
      <c r="E441" s="91">
        <v>16818.397508822512</v>
      </c>
      <c r="F441" s="94">
        <f t="shared" si="18"/>
        <v>16818.397508822512</v>
      </c>
      <c r="G441" s="86">
        <f t="shared" si="19"/>
        <v>3363.6795017645027</v>
      </c>
      <c r="H441" s="94">
        <f t="shared" si="20"/>
        <v>13454.718007058011</v>
      </c>
    </row>
    <row r="442" spans="1:8" x14ac:dyDescent="0.25">
      <c r="A442" s="53">
        <v>439</v>
      </c>
      <c r="B442" s="42">
        <v>17947581000176</v>
      </c>
      <c r="C442" s="54" t="s">
        <v>1050</v>
      </c>
      <c r="D442" s="91">
        <v>0</v>
      </c>
      <c r="E442" s="91">
        <v>0</v>
      </c>
      <c r="F442" s="94">
        <f t="shared" si="18"/>
        <v>0</v>
      </c>
      <c r="G442" s="86">
        <f t="shared" si="19"/>
        <v>0</v>
      </c>
      <c r="H442" s="94">
        <f t="shared" si="20"/>
        <v>0</v>
      </c>
    </row>
    <row r="443" spans="1:8" x14ac:dyDescent="0.25">
      <c r="A443" s="53">
        <v>440</v>
      </c>
      <c r="B443" s="42">
        <v>18348086000103</v>
      </c>
      <c r="C443" s="54" t="s">
        <v>439</v>
      </c>
      <c r="D443" s="91">
        <v>0</v>
      </c>
      <c r="E443" s="91">
        <v>42297.879259202222</v>
      </c>
      <c r="F443" s="94">
        <f t="shared" si="18"/>
        <v>42297.879259202222</v>
      </c>
      <c r="G443" s="86">
        <f t="shared" si="19"/>
        <v>8459.5758518404455</v>
      </c>
      <c r="H443" s="94">
        <f t="shared" si="20"/>
        <v>33838.303407361775</v>
      </c>
    </row>
    <row r="444" spans="1:8" x14ac:dyDescent="0.25">
      <c r="A444" s="53">
        <v>441</v>
      </c>
      <c r="B444" s="42">
        <v>18668624000147</v>
      </c>
      <c r="C444" s="54" t="s">
        <v>440</v>
      </c>
      <c r="D444" s="91">
        <v>0</v>
      </c>
      <c r="E444" s="91">
        <v>45430.529254096051</v>
      </c>
      <c r="F444" s="94">
        <f t="shared" si="18"/>
        <v>45430.529254096051</v>
      </c>
      <c r="G444" s="86">
        <f t="shared" si="19"/>
        <v>9086.1058508192109</v>
      </c>
      <c r="H444" s="94">
        <f t="shared" si="20"/>
        <v>36344.423403276844</v>
      </c>
    </row>
    <row r="445" spans="1:8" x14ac:dyDescent="0.25">
      <c r="A445" s="53">
        <v>442</v>
      </c>
      <c r="B445" s="42">
        <v>18507079000107</v>
      </c>
      <c r="C445" s="54" t="s">
        <v>441</v>
      </c>
      <c r="D445" s="91">
        <v>0</v>
      </c>
      <c r="E445" s="91">
        <v>9107.7369989954859</v>
      </c>
      <c r="F445" s="94">
        <f t="shared" si="18"/>
        <v>9107.7369989954859</v>
      </c>
      <c r="G445" s="86">
        <f t="shared" si="19"/>
        <v>1821.5473997990973</v>
      </c>
      <c r="H445" s="94">
        <f t="shared" si="20"/>
        <v>7286.1895991963884</v>
      </c>
    </row>
    <row r="446" spans="1:8" x14ac:dyDescent="0.25">
      <c r="A446" s="53">
        <v>443</v>
      </c>
      <c r="B446" s="42">
        <v>18398974000130</v>
      </c>
      <c r="C446" s="54" t="s">
        <v>442</v>
      </c>
      <c r="D446" s="91">
        <v>0</v>
      </c>
      <c r="E446" s="91">
        <v>66345.313952322496</v>
      </c>
      <c r="F446" s="94">
        <f t="shared" si="18"/>
        <v>66345.313952322496</v>
      </c>
      <c r="G446" s="86">
        <f t="shared" si="19"/>
        <v>13269.062790464501</v>
      </c>
      <c r="H446" s="94">
        <f t="shared" si="20"/>
        <v>53076.251161857996</v>
      </c>
    </row>
    <row r="447" spans="1:8" x14ac:dyDescent="0.25">
      <c r="A447" s="53">
        <v>444</v>
      </c>
      <c r="B447" s="42">
        <v>17935412000116</v>
      </c>
      <c r="C447" s="54" t="s">
        <v>1051</v>
      </c>
      <c r="D447" s="91">
        <v>0</v>
      </c>
      <c r="E447" s="91">
        <v>15159.45852370108</v>
      </c>
      <c r="F447" s="94">
        <f t="shared" si="18"/>
        <v>15159.45852370108</v>
      </c>
      <c r="G447" s="86">
        <f t="shared" si="19"/>
        <v>3031.891704740216</v>
      </c>
      <c r="H447" s="94">
        <f t="shared" si="20"/>
        <v>12127.566818960864</v>
      </c>
    </row>
    <row r="448" spans="1:8" x14ac:dyDescent="0.25">
      <c r="A448" s="53">
        <v>445</v>
      </c>
      <c r="B448" s="42">
        <v>18557561000151</v>
      </c>
      <c r="C448" s="54" t="s">
        <v>444</v>
      </c>
      <c r="D448" s="91">
        <v>0</v>
      </c>
      <c r="E448" s="91">
        <v>9.6150859286879287E-5</v>
      </c>
      <c r="F448" s="94">
        <f t="shared" si="18"/>
        <v>9.6150859286879287E-5</v>
      </c>
      <c r="G448" s="86">
        <f t="shared" si="19"/>
        <v>1.9230171857375858E-5</v>
      </c>
      <c r="H448" s="94">
        <f t="shared" si="20"/>
        <v>7.6920687429503433E-5</v>
      </c>
    </row>
    <row r="449" spans="1:8" x14ac:dyDescent="0.25">
      <c r="A449" s="53">
        <v>446</v>
      </c>
      <c r="B449" s="42">
        <v>18244350000169</v>
      </c>
      <c r="C449" s="54" t="s">
        <v>445</v>
      </c>
      <c r="D449" s="91">
        <v>0</v>
      </c>
      <c r="E449" s="91">
        <v>-1.6709303385190044E-4</v>
      </c>
      <c r="F449" s="94">
        <f t="shared" si="18"/>
        <v>-1.6709303385190044E-4</v>
      </c>
      <c r="G449" s="86">
        <f t="shared" si="19"/>
        <v>-3.3418606770380093E-5</v>
      </c>
      <c r="H449" s="94">
        <f t="shared" si="20"/>
        <v>-1.3367442708152034E-4</v>
      </c>
    </row>
    <row r="450" spans="1:8" x14ac:dyDescent="0.25">
      <c r="A450" s="53">
        <v>447</v>
      </c>
      <c r="B450" s="42">
        <v>16819831000120</v>
      </c>
      <c r="C450" s="54" t="s">
        <v>446</v>
      </c>
      <c r="D450" s="91">
        <v>0</v>
      </c>
      <c r="E450" s="91">
        <v>26773.393898232174</v>
      </c>
      <c r="F450" s="94">
        <f t="shared" si="18"/>
        <v>26773.393898232174</v>
      </c>
      <c r="G450" s="86">
        <f t="shared" si="19"/>
        <v>5354.678779646435</v>
      </c>
      <c r="H450" s="94">
        <f t="shared" si="20"/>
        <v>21418.71511858574</v>
      </c>
    </row>
    <row r="451" spans="1:8" x14ac:dyDescent="0.25">
      <c r="A451" s="53">
        <v>448</v>
      </c>
      <c r="B451" s="42">
        <v>22934889000117</v>
      </c>
      <c r="C451" s="54" t="s">
        <v>447</v>
      </c>
      <c r="D451" s="91">
        <v>0</v>
      </c>
      <c r="E451" s="91">
        <v>696982.95785177487</v>
      </c>
      <c r="F451" s="94">
        <f t="shared" si="18"/>
        <v>696982.95785177487</v>
      </c>
      <c r="G451" s="86">
        <f t="shared" si="19"/>
        <v>139396.59157035497</v>
      </c>
      <c r="H451" s="94">
        <f t="shared" si="20"/>
        <v>557586.36628141988</v>
      </c>
    </row>
    <row r="452" spans="1:8" x14ac:dyDescent="0.25">
      <c r="A452" s="53">
        <v>449</v>
      </c>
      <c r="B452" s="42">
        <v>18404939000187</v>
      </c>
      <c r="C452" s="54" t="s">
        <v>1052</v>
      </c>
      <c r="D452" s="91">
        <v>0</v>
      </c>
      <c r="E452" s="91">
        <v>10583.511310055472</v>
      </c>
      <c r="F452" s="94">
        <f t="shared" si="18"/>
        <v>10583.511310055472</v>
      </c>
      <c r="G452" s="86">
        <f t="shared" si="19"/>
        <v>2116.7022620110943</v>
      </c>
      <c r="H452" s="94">
        <f t="shared" si="20"/>
        <v>8466.8090480443771</v>
      </c>
    </row>
    <row r="453" spans="1:8" x14ac:dyDescent="0.25">
      <c r="A453" s="53">
        <v>450</v>
      </c>
      <c r="B453" s="42">
        <v>18159905000174</v>
      </c>
      <c r="C453" s="54" t="s">
        <v>449</v>
      </c>
      <c r="D453" s="91">
        <v>0</v>
      </c>
      <c r="E453" s="91">
        <v>0</v>
      </c>
      <c r="F453" s="94">
        <f t="shared" ref="F453:F516" si="21">D453+E453</f>
        <v>0</v>
      </c>
      <c r="G453" s="86">
        <f t="shared" ref="G453:G516" si="22">F453*0.2</f>
        <v>0</v>
      </c>
      <c r="H453" s="94">
        <f t="shared" ref="H453:H516" si="23">F453-G453</f>
        <v>0</v>
      </c>
    </row>
    <row r="454" spans="1:8" x14ac:dyDescent="0.25">
      <c r="A454" s="53">
        <v>451</v>
      </c>
      <c r="B454" s="42">
        <v>18187823000133</v>
      </c>
      <c r="C454" s="54" t="s">
        <v>450</v>
      </c>
      <c r="D454" s="91">
        <v>0</v>
      </c>
      <c r="E454" s="91">
        <v>47829.19006926773</v>
      </c>
      <c r="F454" s="94">
        <f t="shared" si="21"/>
        <v>47829.19006926773</v>
      </c>
      <c r="G454" s="86">
        <f t="shared" si="22"/>
        <v>9565.8380138535467</v>
      </c>
      <c r="H454" s="94">
        <f t="shared" si="23"/>
        <v>38263.352055414187</v>
      </c>
    </row>
    <row r="455" spans="1:8" x14ac:dyDescent="0.25">
      <c r="A455" s="53">
        <v>452</v>
      </c>
      <c r="B455" s="42">
        <v>18291385000159</v>
      </c>
      <c r="C455" s="54" t="s">
        <v>451</v>
      </c>
      <c r="D455" s="91">
        <v>0</v>
      </c>
      <c r="E455" s="91">
        <v>220187.93344317243</v>
      </c>
      <c r="F455" s="94">
        <f t="shared" si="21"/>
        <v>220187.93344317243</v>
      </c>
      <c r="G455" s="86">
        <f t="shared" si="22"/>
        <v>44037.586688634488</v>
      </c>
      <c r="H455" s="94">
        <f t="shared" si="23"/>
        <v>176150.34675453795</v>
      </c>
    </row>
    <row r="456" spans="1:8" x14ac:dyDescent="0.25">
      <c r="A456" s="53">
        <v>453</v>
      </c>
      <c r="B456" s="42">
        <v>18404889000138</v>
      </c>
      <c r="C456" s="54" t="s">
        <v>452</v>
      </c>
      <c r="D456" s="91">
        <v>0</v>
      </c>
      <c r="E456" s="91">
        <v>32763.937721716557</v>
      </c>
      <c r="F456" s="94">
        <f t="shared" si="21"/>
        <v>32763.937721716557</v>
      </c>
      <c r="G456" s="86">
        <f t="shared" si="22"/>
        <v>6552.7875443433113</v>
      </c>
      <c r="H456" s="94">
        <f t="shared" si="23"/>
        <v>26211.150177373245</v>
      </c>
    </row>
    <row r="457" spans="1:8" x14ac:dyDescent="0.25">
      <c r="A457" s="53">
        <v>454</v>
      </c>
      <c r="B457" s="42">
        <v>18338202000103</v>
      </c>
      <c r="C457" s="54" t="s">
        <v>453</v>
      </c>
      <c r="D457" s="91">
        <v>0</v>
      </c>
      <c r="E457" s="91">
        <v>9590.6107475438603</v>
      </c>
      <c r="F457" s="94">
        <f t="shared" si="21"/>
        <v>9590.6107475438603</v>
      </c>
      <c r="G457" s="86">
        <f t="shared" si="22"/>
        <v>1918.1221495087721</v>
      </c>
      <c r="H457" s="94">
        <f t="shared" si="23"/>
        <v>7672.4885980350882</v>
      </c>
    </row>
    <row r="458" spans="1:8" x14ac:dyDescent="0.25">
      <c r="A458" s="53">
        <v>455</v>
      </c>
      <c r="B458" s="42">
        <v>18188276000100</v>
      </c>
      <c r="C458" s="54" t="s">
        <v>454</v>
      </c>
      <c r="D458" s="91">
        <v>0</v>
      </c>
      <c r="E458" s="91">
        <v>9341.8549934020193</v>
      </c>
      <c r="F458" s="94">
        <f t="shared" si="21"/>
        <v>9341.8549934020193</v>
      </c>
      <c r="G458" s="86">
        <f t="shared" si="22"/>
        <v>1868.370998680404</v>
      </c>
      <c r="H458" s="94">
        <f t="shared" si="23"/>
        <v>7473.4839947216151</v>
      </c>
    </row>
    <row r="459" spans="1:8" x14ac:dyDescent="0.25">
      <c r="A459" s="53">
        <v>456</v>
      </c>
      <c r="B459" s="42">
        <v>16854531000181</v>
      </c>
      <c r="C459" s="54" t="s">
        <v>455</v>
      </c>
      <c r="D459" s="91">
        <v>0</v>
      </c>
      <c r="E459" s="91">
        <v>71733.164658795766</v>
      </c>
      <c r="F459" s="94">
        <f t="shared" si="21"/>
        <v>71733.164658795766</v>
      </c>
      <c r="G459" s="86">
        <f t="shared" si="22"/>
        <v>14346.632931759154</v>
      </c>
      <c r="H459" s="94">
        <f t="shared" si="23"/>
        <v>57386.531727036614</v>
      </c>
    </row>
    <row r="460" spans="1:8" x14ac:dyDescent="0.25">
      <c r="A460" s="53">
        <v>457</v>
      </c>
      <c r="B460" s="42">
        <v>17747957000107</v>
      </c>
      <c r="C460" s="54" t="s">
        <v>456</v>
      </c>
      <c r="D460" s="91">
        <v>0</v>
      </c>
      <c r="E460" s="91">
        <v>7535.4092933967968</v>
      </c>
      <c r="F460" s="94">
        <f t="shared" si="21"/>
        <v>7535.4092933967968</v>
      </c>
      <c r="G460" s="86">
        <f t="shared" si="22"/>
        <v>1507.0818586793594</v>
      </c>
      <c r="H460" s="94">
        <f t="shared" si="23"/>
        <v>6028.3274347174374</v>
      </c>
    </row>
    <row r="461" spans="1:8" x14ac:dyDescent="0.25">
      <c r="A461" s="53">
        <v>458</v>
      </c>
      <c r="B461" s="42">
        <v>18313858000171</v>
      </c>
      <c r="C461" s="54" t="s">
        <v>1053</v>
      </c>
      <c r="D461" s="91">
        <v>0</v>
      </c>
      <c r="E461" s="91">
        <v>14810.094530246808</v>
      </c>
      <c r="F461" s="94">
        <f t="shared" si="21"/>
        <v>14810.094530246808</v>
      </c>
      <c r="G461" s="86">
        <f t="shared" si="22"/>
        <v>2962.0189060493617</v>
      </c>
      <c r="H461" s="94">
        <f t="shared" si="23"/>
        <v>11848.075624197447</v>
      </c>
    </row>
    <row r="462" spans="1:8" x14ac:dyDescent="0.25">
      <c r="A462" s="53">
        <v>459</v>
      </c>
      <c r="B462" s="42">
        <v>18295329000192</v>
      </c>
      <c r="C462" s="54" t="s">
        <v>458</v>
      </c>
      <c r="D462" s="91">
        <v>0</v>
      </c>
      <c r="E462" s="91">
        <v>0</v>
      </c>
      <c r="F462" s="94">
        <f t="shared" si="21"/>
        <v>0</v>
      </c>
      <c r="G462" s="86">
        <f t="shared" si="22"/>
        <v>0</v>
      </c>
      <c r="H462" s="94">
        <f t="shared" si="23"/>
        <v>0</v>
      </c>
    </row>
    <row r="463" spans="1:8" x14ac:dyDescent="0.25">
      <c r="A463" s="53">
        <v>460</v>
      </c>
      <c r="B463" s="42">
        <v>18671271000134</v>
      </c>
      <c r="C463" s="54" t="s">
        <v>459</v>
      </c>
      <c r="D463" s="91">
        <v>0</v>
      </c>
      <c r="E463" s="91">
        <v>65918.84328808001</v>
      </c>
      <c r="F463" s="94">
        <f t="shared" si="21"/>
        <v>65918.84328808001</v>
      </c>
      <c r="G463" s="86">
        <f t="shared" si="22"/>
        <v>13183.768657616003</v>
      </c>
      <c r="H463" s="94">
        <f t="shared" si="23"/>
        <v>52735.074630464005</v>
      </c>
    </row>
    <row r="464" spans="1:8" x14ac:dyDescent="0.25">
      <c r="A464" s="53">
        <v>461</v>
      </c>
      <c r="B464" s="42">
        <v>18295295000136</v>
      </c>
      <c r="C464" s="54" t="s">
        <v>460</v>
      </c>
      <c r="D464" s="91">
        <v>0</v>
      </c>
      <c r="E464" s="91">
        <v>0</v>
      </c>
      <c r="F464" s="94">
        <f t="shared" si="21"/>
        <v>0</v>
      </c>
      <c r="G464" s="86">
        <f t="shared" si="22"/>
        <v>0</v>
      </c>
      <c r="H464" s="94">
        <f t="shared" si="23"/>
        <v>0</v>
      </c>
    </row>
    <row r="465" spans="1:8" x14ac:dyDescent="0.25">
      <c r="A465" s="53">
        <v>462</v>
      </c>
      <c r="B465" s="42">
        <v>18404947000123</v>
      </c>
      <c r="C465" s="54" t="s">
        <v>461</v>
      </c>
      <c r="D465" s="91">
        <v>0</v>
      </c>
      <c r="E465" s="91">
        <v>11286.836813588583</v>
      </c>
      <c r="F465" s="94">
        <f t="shared" si="21"/>
        <v>11286.836813588583</v>
      </c>
      <c r="G465" s="86">
        <f t="shared" si="22"/>
        <v>2257.3673627177168</v>
      </c>
      <c r="H465" s="94">
        <f t="shared" si="23"/>
        <v>9029.4694508708671</v>
      </c>
    </row>
    <row r="466" spans="1:8" x14ac:dyDescent="0.25">
      <c r="A466" s="53">
        <v>463</v>
      </c>
      <c r="B466" s="42">
        <v>18404764000108</v>
      </c>
      <c r="C466" s="54" t="s">
        <v>1054</v>
      </c>
      <c r="D466" s="91">
        <v>0</v>
      </c>
      <c r="E466" s="91">
        <v>21281.596315063169</v>
      </c>
      <c r="F466" s="94">
        <f t="shared" si="21"/>
        <v>21281.596315063169</v>
      </c>
      <c r="G466" s="86">
        <f t="shared" si="22"/>
        <v>4256.3192630126341</v>
      </c>
      <c r="H466" s="94">
        <f t="shared" si="23"/>
        <v>17025.277052050536</v>
      </c>
    </row>
    <row r="467" spans="1:8" x14ac:dyDescent="0.25">
      <c r="A467" s="53">
        <v>464</v>
      </c>
      <c r="B467" s="42">
        <v>18296673000104</v>
      </c>
      <c r="C467" s="54" t="s">
        <v>463</v>
      </c>
      <c r="D467" s="91">
        <v>0</v>
      </c>
      <c r="E467" s="91">
        <v>14181.357759692879</v>
      </c>
      <c r="F467" s="94">
        <f t="shared" si="21"/>
        <v>14181.357759692879</v>
      </c>
      <c r="G467" s="86">
        <f t="shared" si="22"/>
        <v>2836.2715519385761</v>
      </c>
      <c r="H467" s="94">
        <f t="shared" si="23"/>
        <v>11345.086207754302</v>
      </c>
    </row>
    <row r="468" spans="1:8" x14ac:dyDescent="0.25">
      <c r="A468" s="53">
        <v>465</v>
      </c>
      <c r="B468" s="42">
        <v>20920575000130</v>
      </c>
      <c r="C468" s="54" t="s">
        <v>464</v>
      </c>
      <c r="D468" s="91">
        <v>0</v>
      </c>
      <c r="E468" s="91">
        <v>76712.606109048953</v>
      </c>
      <c r="F468" s="94">
        <f t="shared" si="21"/>
        <v>76712.606109048953</v>
      </c>
      <c r="G468" s="86">
        <f t="shared" si="22"/>
        <v>15342.521221809791</v>
      </c>
      <c r="H468" s="94">
        <f t="shared" si="23"/>
        <v>61370.084887239165</v>
      </c>
    </row>
    <row r="469" spans="1:8" x14ac:dyDescent="0.25">
      <c r="A469" s="53">
        <v>466</v>
      </c>
      <c r="B469" s="42">
        <v>17747965000145</v>
      </c>
      <c r="C469" s="54" t="s">
        <v>465</v>
      </c>
      <c r="D469" s="91">
        <v>0</v>
      </c>
      <c r="E469" s="91">
        <v>7685.0849437644683</v>
      </c>
      <c r="F469" s="94">
        <f t="shared" si="21"/>
        <v>7685.0849437644683</v>
      </c>
      <c r="G469" s="86">
        <f t="shared" si="22"/>
        <v>1537.0169887528937</v>
      </c>
      <c r="H469" s="94">
        <f t="shared" si="23"/>
        <v>6148.0679550115747</v>
      </c>
    </row>
    <row r="470" spans="1:8" x14ac:dyDescent="0.25">
      <c r="A470" s="53">
        <v>467</v>
      </c>
      <c r="B470" s="42">
        <v>17734906000132</v>
      </c>
      <c r="C470" s="54" t="s">
        <v>466</v>
      </c>
      <c r="D470" s="91">
        <v>0</v>
      </c>
      <c r="E470" s="91">
        <v>12283.056005480688</v>
      </c>
      <c r="F470" s="94">
        <f t="shared" si="21"/>
        <v>12283.056005480688</v>
      </c>
      <c r="G470" s="86">
        <f t="shared" si="22"/>
        <v>2456.6112010961378</v>
      </c>
      <c r="H470" s="94">
        <f t="shared" si="23"/>
        <v>9826.4448043845514</v>
      </c>
    </row>
    <row r="471" spans="1:8" x14ac:dyDescent="0.25">
      <c r="A471" s="53">
        <v>468</v>
      </c>
      <c r="B471" s="42">
        <v>18404954000125</v>
      </c>
      <c r="C471" s="54" t="s">
        <v>467</v>
      </c>
      <c r="D471" s="91">
        <v>0</v>
      </c>
      <c r="E471" s="91">
        <v>10439.073349788445</v>
      </c>
      <c r="F471" s="94">
        <f t="shared" si="21"/>
        <v>10439.073349788445</v>
      </c>
      <c r="G471" s="86">
        <f t="shared" si="22"/>
        <v>2087.8146699576891</v>
      </c>
      <c r="H471" s="94">
        <f t="shared" si="23"/>
        <v>8351.2586798307566</v>
      </c>
    </row>
    <row r="472" spans="1:8" x14ac:dyDescent="0.25">
      <c r="A472" s="53">
        <v>469</v>
      </c>
      <c r="B472" s="42">
        <v>18313866000118</v>
      </c>
      <c r="C472" s="54" t="s">
        <v>468</v>
      </c>
      <c r="D472" s="91">
        <v>0</v>
      </c>
      <c r="E472" s="91">
        <v>36264.418560677004</v>
      </c>
      <c r="F472" s="94">
        <f t="shared" si="21"/>
        <v>36264.418560677004</v>
      </c>
      <c r="G472" s="86">
        <f t="shared" si="22"/>
        <v>7252.8837121354009</v>
      </c>
      <c r="H472" s="94">
        <f t="shared" si="23"/>
        <v>29011.534848541603</v>
      </c>
    </row>
    <row r="473" spans="1:8" x14ac:dyDescent="0.25">
      <c r="A473" s="53">
        <v>470</v>
      </c>
      <c r="B473" s="42">
        <v>18278051000145</v>
      </c>
      <c r="C473" s="54" t="s">
        <v>469</v>
      </c>
      <c r="D473" s="91">
        <v>0</v>
      </c>
      <c r="E473" s="91">
        <v>572533.81175460853</v>
      </c>
      <c r="F473" s="94">
        <f t="shared" si="21"/>
        <v>572533.81175460853</v>
      </c>
      <c r="G473" s="86">
        <f t="shared" si="22"/>
        <v>114506.76235092171</v>
      </c>
      <c r="H473" s="94">
        <f t="shared" si="23"/>
        <v>458027.04940368683</v>
      </c>
    </row>
    <row r="474" spans="1:8" x14ac:dyDescent="0.25">
      <c r="A474" s="53">
        <v>471</v>
      </c>
      <c r="B474" s="42">
        <v>18313817000185</v>
      </c>
      <c r="C474" s="54" t="s">
        <v>1055</v>
      </c>
      <c r="D474" s="91">
        <v>0</v>
      </c>
      <c r="E474" s="91">
        <v>234262.84839148834</v>
      </c>
      <c r="F474" s="94">
        <f t="shared" si="21"/>
        <v>234262.84839148834</v>
      </c>
      <c r="G474" s="86">
        <f t="shared" si="22"/>
        <v>46852.569678297674</v>
      </c>
      <c r="H474" s="94">
        <f t="shared" si="23"/>
        <v>187410.27871319067</v>
      </c>
    </row>
    <row r="475" spans="1:8" x14ac:dyDescent="0.25">
      <c r="A475" s="53">
        <v>472</v>
      </c>
      <c r="B475" s="42">
        <v>18008193000192</v>
      </c>
      <c r="C475" s="54" t="s">
        <v>1056</v>
      </c>
      <c r="D475" s="91">
        <v>0</v>
      </c>
      <c r="E475" s="91">
        <v>53711.501203745269</v>
      </c>
      <c r="F475" s="94">
        <f t="shared" si="21"/>
        <v>53711.501203745269</v>
      </c>
      <c r="G475" s="86">
        <f t="shared" si="22"/>
        <v>10742.300240749055</v>
      </c>
      <c r="H475" s="94">
        <f t="shared" si="23"/>
        <v>42969.200962996212</v>
      </c>
    </row>
    <row r="476" spans="1:8" x14ac:dyDescent="0.25">
      <c r="A476" s="53">
        <v>473</v>
      </c>
      <c r="B476" s="42">
        <v>18025965000102</v>
      </c>
      <c r="C476" s="54" t="s">
        <v>1057</v>
      </c>
      <c r="D476" s="91">
        <v>0</v>
      </c>
      <c r="E476" s="91">
        <v>43176.561107394024</v>
      </c>
      <c r="F476" s="94">
        <f t="shared" si="21"/>
        <v>43176.561107394024</v>
      </c>
      <c r="G476" s="86">
        <f t="shared" si="22"/>
        <v>8635.3122214788054</v>
      </c>
      <c r="H476" s="94">
        <f t="shared" si="23"/>
        <v>34541.248885915222</v>
      </c>
    </row>
    <row r="477" spans="1:8" x14ac:dyDescent="0.25">
      <c r="A477" s="53">
        <v>474</v>
      </c>
      <c r="B477" s="42">
        <v>18116160000166</v>
      </c>
      <c r="C477" s="54" t="s">
        <v>473</v>
      </c>
      <c r="D477" s="91">
        <v>0</v>
      </c>
      <c r="E477" s="91">
        <v>51288.292090024494</v>
      </c>
      <c r="F477" s="94">
        <f t="shared" si="21"/>
        <v>51288.292090024494</v>
      </c>
      <c r="G477" s="86">
        <f t="shared" si="22"/>
        <v>10257.658418004899</v>
      </c>
      <c r="H477" s="94">
        <f t="shared" si="23"/>
        <v>41030.633672019598</v>
      </c>
    </row>
    <row r="478" spans="1:8" x14ac:dyDescent="0.25">
      <c r="A478" s="53">
        <v>475</v>
      </c>
      <c r="B478" s="42">
        <v>18299511000111</v>
      </c>
      <c r="C478" s="54" t="s">
        <v>474</v>
      </c>
      <c r="D478" s="91">
        <v>0</v>
      </c>
      <c r="E478" s="91">
        <v>7928.226302791616</v>
      </c>
      <c r="F478" s="94">
        <f t="shared" si="21"/>
        <v>7928.226302791616</v>
      </c>
      <c r="G478" s="86">
        <f t="shared" si="22"/>
        <v>1585.6452605583233</v>
      </c>
      <c r="H478" s="94">
        <f t="shared" si="23"/>
        <v>6342.5810422332925</v>
      </c>
    </row>
    <row r="479" spans="1:8" x14ac:dyDescent="0.25">
      <c r="A479" s="53">
        <v>476</v>
      </c>
      <c r="B479" s="42">
        <v>23245806000145</v>
      </c>
      <c r="C479" s="54" t="s">
        <v>475</v>
      </c>
      <c r="D479" s="91">
        <v>0</v>
      </c>
      <c r="E479" s="91">
        <v>35789.661453326997</v>
      </c>
      <c r="F479" s="94">
        <f t="shared" si="21"/>
        <v>35789.661453326997</v>
      </c>
      <c r="G479" s="86">
        <f t="shared" si="22"/>
        <v>7157.9322906653997</v>
      </c>
      <c r="H479" s="94">
        <f t="shared" si="23"/>
        <v>28631.729162661599</v>
      </c>
    </row>
    <row r="480" spans="1:8" x14ac:dyDescent="0.25">
      <c r="A480" s="53">
        <v>477</v>
      </c>
      <c r="B480" s="42">
        <v>18039503000136</v>
      </c>
      <c r="C480" s="54" t="s">
        <v>476</v>
      </c>
      <c r="D480" s="91">
        <v>0</v>
      </c>
      <c r="E480" s="91">
        <v>0</v>
      </c>
      <c r="F480" s="94">
        <f t="shared" si="21"/>
        <v>0</v>
      </c>
      <c r="G480" s="86">
        <f t="shared" si="22"/>
        <v>0</v>
      </c>
      <c r="H480" s="94">
        <f t="shared" si="23"/>
        <v>0</v>
      </c>
    </row>
    <row r="481" spans="1:8" x14ac:dyDescent="0.25">
      <c r="A481" s="53">
        <v>478</v>
      </c>
      <c r="B481" s="42">
        <v>18338210000150</v>
      </c>
      <c r="C481" s="54" t="s">
        <v>477</v>
      </c>
      <c r="D481" s="91">
        <v>0</v>
      </c>
      <c r="E481" s="91">
        <v>9335.678487031948</v>
      </c>
      <c r="F481" s="94">
        <f t="shared" si="21"/>
        <v>9335.678487031948</v>
      </c>
      <c r="G481" s="86">
        <f t="shared" si="22"/>
        <v>1867.1356974063897</v>
      </c>
      <c r="H481" s="94">
        <f t="shared" si="23"/>
        <v>7468.5427896255587</v>
      </c>
    </row>
    <row r="482" spans="1:8" x14ac:dyDescent="0.25">
      <c r="A482" s="53">
        <v>479</v>
      </c>
      <c r="B482" s="42">
        <v>18241745000108</v>
      </c>
      <c r="C482" s="54" t="s">
        <v>478</v>
      </c>
      <c r="D482" s="91">
        <v>0</v>
      </c>
      <c r="E482" s="91">
        <v>220153.90210926349</v>
      </c>
      <c r="F482" s="94">
        <f t="shared" si="21"/>
        <v>220153.90210926349</v>
      </c>
      <c r="G482" s="86">
        <f t="shared" si="22"/>
        <v>44030.780421852702</v>
      </c>
      <c r="H482" s="94">
        <f t="shared" si="23"/>
        <v>176123.12168741081</v>
      </c>
    </row>
    <row r="483" spans="1:8" x14ac:dyDescent="0.25">
      <c r="A483" s="53">
        <v>480</v>
      </c>
      <c r="B483" s="42">
        <v>18602011000107</v>
      </c>
      <c r="C483" s="54" t="s">
        <v>479</v>
      </c>
      <c r="D483" s="91">
        <v>0</v>
      </c>
      <c r="E483" s="91">
        <v>0</v>
      </c>
      <c r="F483" s="94">
        <f t="shared" si="21"/>
        <v>0</v>
      </c>
      <c r="G483" s="86">
        <f t="shared" si="22"/>
        <v>0</v>
      </c>
      <c r="H483" s="94">
        <f t="shared" si="23"/>
        <v>0</v>
      </c>
    </row>
    <row r="484" spans="1:8" x14ac:dyDescent="0.25">
      <c r="A484" s="53">
        <v>481</v>
      </c>
      <c r="B484" s="42">
        <v>18468033000126</v>
      </c>
      <c r="C484" s="54" t="s">
        <v>1058</v>
      </c>
      <c r="D484" s="91">
        <v>0</v>
      </c>
      <c r="E484" s="91">
        <v>0</v>
      </c>
      <c r="F484" s="94">
        <f t="shared" si="21"/>
        <v>0</v>
      </c>
      <c r="G484" s="86">
        <f t="shared" si="22"/>
        <v>0</v>
      </c>
      <c r="H484" s="94">
        <f t="shared" si="23"/>
        <v>0</v>
      </c>
    </row>
    <row r="485" spans="1:8" x14ac:dyDescent="0.25">
      <c r="A485" s="53">
        <v>482</v>
      </c>
      <c r="B485" s="42">
        <v>17947607000186</v>
      </c>
      <c r="C485" s="54" t="s">
        <v>1059</v>
      </c>
      <c r="D485" s="91">
        <v>0</v>
      </c>
      <c r="E485" s="91">
        <v>12381.529028283581</v>
      </c>
      <c r="F485" s="94">
        <f t="shared" si="21"/>
        <v>12381.529028283581</v>
      </c>
      <c r="G485" s="86">
        <f t="shared" si="22"/>
        <v>2476.3058056567165</v>
      </c>
      <c r="H485" s="94">
        <f t="shared" si="23"/>
        <v>9905.2232226268643</v>
      </c>
    </row>
    <row r="486" spans="1:8" x14ac:dyDescent="0.25">
      <c r="A486" s="53">
        <v>483</v>
      </c>
      <c r="B486" s="42">
        <v>17763715000107</v>
      </c>
      <c r="C486" s="54" t="s">
        <v>1060</v>
      </c>
      <c r="D486" s="91">
        <v>0</v>
      </c>
      <c r="E486" s="91">
        <v>19838.847201134413</v>
      </c>
      <c r="F486" s="94">
        <f t="shared" si="21"/>
        <v>19838.847201134413</v>
      </c>
      <c r="G486" s="86">
        <f t="shared" si="22"/>
        <v>3967.7694402268826</v>
      </c>
      <c r="H486" s="94">
        <f t="shared" si="23"/>
        <v>15871.07776090753</v>
      </c>
    </row>
    <row r="487" spans="1:8" x14ac:dyDescent="0.25">
      <c r="A487" s="53">
        <v>484</v>
      </c>
      <c r="B487" s="42">
        <v>18307447000173</v>
      </c>
      <c r="C487" s="54" t="s">
        <v>483</v>
      </c>
      <c r="D487" s="91">
        <v>0</v>
      </c>
      <c r="E487" s="91">
        <v>16033.617582543309</v>
      </c>
      <c r="F487" s="94">
        <f t="shared" si="21"/>
        <v>16033.617582543309</v>
      </c>
      <c r="G487" s="86">
        <f t="shared" si="22"/>
        <v>3206.7235165086622</v>
      </c>
      <c r="H487" s="94">
        <f t="shared" si="23"/>
        <v>12826.894066034647</v>
      </c>
    </row>
    <row r="488" spans="1:8" x14ac:dyDescent="0.25">
      <c r="A488" s="53">
        <v>485</v>
      </c>
      <c r="B488" s="42">
        <v>18404772000154</v>
      </c>
      <c r="C488" s="54" t="s">
        <v>1061</v>
      </c>
      <c r="D488" s="91">
        <v>0</v>
      </c>
      <c r="E488" s="91">
        <v>13385.082225863342</v>
      </c>
      <c r="F488" s="94">
        <f t="shared" si="21"/>
        <v>13385.082225863342</v>
      </c>
      <c r="G488" s="86">
        <f t="shared" si="22"/>
        <v>2677.0164451726687</v>
      </c>
      <c r="H488" s="94">
        <f t="shared" si="23"/>
        <v>10708.065780690673</v>
      </c>
    </row>
    <row r="489" spans="1:8" x14ac:dyDescent="0.25">
      <c r="A489" s="53">
        <v>486</v>
      </c>
      <c r="B489" s="42">
        <v>18409227000150</v>
      </c>
      <c r="C489" s="54" t="s">
        <v>1062</v>
      </c>
      <c r="D489" s="91">
        <v>0</v>
      </c>
      <c r="E489" s="91">
        <v>27642.011854435266</v>
      </c>
      <c r="F489" s="94">
        <f t="shared" si="21"/>
        <v>27642.011854435266</v>
      </c>
      <c r="G489" s="86">
        <f t="shared" si="22"/>
        <v>5528.4023708870536</v>
      </c>
      <c r="H489" s="94">
        <f t="shared" si="23"/>
        <v>22113.609483548214</v>
      </c>
    </row>
    <row r="490" spans="1:8" x14ac:dyDescent="0.25">
      <c r="A490" s="53">
        <v>487</v>
      </c>
      <c r="B490" s="42">
        <v>18414565000180</v>
      </c>
      <c r="C490" s="54" t="s">
        <v>486</v>
      </c>
      <c r="D490" s="91">
        <v>0</v>
      </c>
      <c r="E490" s="91">
        <v>29925.892177474696</v>
      </c>
      <c r="F490" s="94">
        <f t="shared" si="21"/>
        <v>29925.892177474696</v>
      </c>
      <c r="G490" s="86">
        <f t="shared" si="22"/>
        <v>5985.1784354949395</v>
      </c>
      <c r="H490" s="94">
        <f t="shared" si="23"/>
        <v>23940.713741979758</v>
      </c>
    </row>
    <row r="491" spans="1:8" x14ac:dyDescent="0.25">
      <c r="A491" s="53">
        <v>488</v>
      </c>
      <c r="B491" s="42">
        <v>18133439000158</v>
      </c>
      <c r="C491" s="54" t="s">
        <v>487</v>
      </c>
      <c r="D491" s="91">
        <v>0</v>
      </c>
      <c r="E491" s="91">
        <v>8351.9312285991491</v>
      </c>
      <c r="F491" s="94">
        <f t="shared" si="21"/>
        <v>8351.9312285991491</v>
      </c>
      <c r="G491" s="86">
        <f t="shared" si="22"/>
        <v>1670.38624571983</v>
      </c>
      <c r="H491" s="94">
        <f t="shared" si="23"/>
        <v>6681.5449828793189</v>
      </c>
    </row>
    <row r="492" spans="1:8" x14ac:dyDescent="0.25">
      <c r="A492" s="53">
        <v>489</v>
      </c>
      <c r="B492" s="42">
        <v>18308759000100</v>
      </c>
      <c r="C492" s="54" t="s">
        <v>1063</v>
      </c>
      <c r="D492" s="91">
        <v>0</v>
      </c>
      <c r="E492" s="91">
        <v>18276.940083515037</v>
      </c>
      <c r="F492" s="94">
        <f t="shared" si="21"/>
        <v>18276.940083515037</v>
      </c>
      <c r="G492" s="86">
        <f t="shared" si="22"/>
        <v>3655.3880167030075</v>
      </c>
      <c r="H492" s="94">
        <f t="shared" si="23"/>
        <v>14621.55206681203</v>
      </c>
    </row>
    <row r="493" spans="1:8" x14ac:dyDescent="0.25">
      <c r="A493" s="53">
        <v>490</v>
      </c>
      <c r="B493" s="42">
        <v>18114215000107</v>
      </c>
      <c r="C493" s="54" t="s">
        <v>489</v>
      </c>
      <c r="D493" s="91">
        <v>0</v>
      </c>
      <c r="E493" s="91">
        <v>14769.042028252077</v>
      </c>
      <c r="F493" s="94">
        <f t="shared" si="21"/>
        <v>14769.042028252077</v>
      </c>
      <c r="G493" s="86">
        <f t="shared" si="22"/>
        <v>2953.8084056504158</v>
      </c>
      <c r="H493" s="94">
        <f t="shared" si="23"/>
        <v>11815.233622601661</v>
      </c>
    </row>
    <row r="494" spans="1:8" x14ac:dyDescent="0.25">
      <c r="A494" s="53">
        <v>491</v>
      </c>
      <c r="B494" s="42">
        <v>18025973000140</v>
      </c>
      <c r="C494" s="54" t="s">
        <v>490</v>
      </c>
      <c r="D494" s="91">
        <v>0</v>
      </c>
      <c r="E494" s="91">
        <v>23177.218438042844</v>
      </c>
      <c r="F494" s="94">
        <f t="shared" si="21"/>
        <v>23177.218438042844</v>
      </c>
      <c r="G494" s="86">
        <f t="shared" si="22"/>
        <v>4635.4436876085692</v>
      </c>
      <c r="H494" s="94">
        <f t="shared" si="23"/>
        <v>18541.774750434277</v>
      </c>
    </row>
    <row r="495" spans="1:8" x14ac:dyDescent="0.25">
      <c r="A495" s="53">
        <v>492</v>
      </c>
      <c r="B495" s="42">
        <v>18140335000170</v>
      </c>
      <c r="C495" s="54" t="s">
        <v>1064</v>
      </c>
      <c r="D495" s="91">
        <v>0</v>
      </c>
      <c r="E495" s="91">
        <v>26595.017453796128</v>
      </c>
      <c r="F495" s="94">
        <f t="shared" si="21"/>
        <v>26595.017453796128</v>
      </c>
      <c r="G495" s="86">
        <f t="shared" si="22"/>
        <v>5319.0034907592262</v>
      </c>
      <c r="H495" s="94">
        <f t="shared" si="23"/>
        <v>21276.013963036901</v>
      </c>
    </row>
    <row r="496" spans="1:8" x14ac:dyDescent="0.25">
      <c r="A496" s="53">
        <v>493</v>
      </c>
      <c r="B496" s="42">
        <v>23456650000141</v>
      </c>
      <c r="C496" s="54" t="s">
        <v>492</v>
      </c>
      <c r="D496" s="91">
        <v>0</v>
      </c>
      <c r="E496" s="91">
        <v>185378.81782405722</v>
      </c>
      <c r="F496" s="94">
        <f t="shared" si="21"/>
        <v>185378.81782405722</v>
      </c>
      <c r="G496" s="86">
        <f t="shared" si="22"/>
        <v>37075.763564811445</v>
      </c>
      <c r="H496" s="94">
        <f t="shared" si="23"/>
        <v>148303.05425924578</v>
      </c>
    </row>
    <row r="497" spans="1:8" x14ac:dyDescent="0.25">
      <c r="A497" s="53">
        <v>494</v>
      </c>
      <c r="B497" s="42">
        <v>18338228000151</v>
      </c>
      <c r="C497" s="54" t="s">
        <v>493</v>
      </c>
      <c r="D497" s="91">
        <v>0</v>
      </c>
      <c r="E497" s="91">
        <v>8304.1215807148437</v>
      </c>
      <c r="F497" s="94">
        <f t="shared" si="21"/>
        <v>8304.1215807148437</v>
      </c>
      <c r="G497" s="86">
        <f t="shared" si="22"/>
        <v>1660.8243161429689</v>
      </c>
      <c r="H497" s="94">
        <f t="shared" si="23"/>
        <v>6643.2972645718746</v>
      </c>
    </row>
    <row r="498" spans="1:8" x14ac:dyDescent="0.25">
      <c r="A498" s="53">
        <v>495</v>
      </c>
      <c r="B498" s="42">
        <v>17724360000139</v>
      </c>
      <c r="C498" s="54" t="s">
        <v>494</v>
      </c>
      <c r="D498" s="91">
        <v>0</v>
      </c>
      <c r="E498" s="91">
        <v>11207.43777633424</v>
      </c>
      <c r="F498" s="94">
        <f t="shared" si="21"/>
        <v>11207.43777633424</v>
      </c>
      <c r="G498" s="86">
        <f t="shared" si="22"/>
        <v>2241.4875552668482</v>
      </c>
      <c r="H498" s="94">
        <f t="shared" si="23"/>
        <v>8965.9502210673927</v>
      </c>
    </row>
    <row r="499" spans="1:8" x14ac:dyDescent="0.25">
      <c r="A499" s="53">
        <v>496</v>
      </c>
      <c r="B499" s="42">
        <v>18313874000164</v>
      </c>
      <c r="C499" s="54" t="s">
        <v>495</v>
      </c>
      <c r="D499" s="91">
        <v>0</v>
      </c>
      <c r="E499" s="91">
        <v>14648.144698843051</v>
      </c>
      <c r="F499" s="94">
        <f t="shared" si="21"/>
        <v>14648.144698843051</v>
      </c>
      <c r="G499" s="86">
        <f t="shared" si="22"/>
        <v>2929.6289397686105</v>
      </c>
      <c r="H499" s="94">
        <f t="shared" si="23"/>
        <v>11718.51575907444</v>
      </c>
    </row>
    <row r="500" spans="1:8" x14ac:dyDescent="0.25">
      <c r="A500" s="53">
        <v>497</v>
      </c>
      <c r="B500" s="42">
        <v>18301051000119</v>
      </c>
      <c r="C500" s="54" t="s">
        <v>1065</v>
      </c>
      <c r="D500" s="91">
        <v>0</v>
      </c>
      <c r="E500" s="91">
        <v>28279.587724991943</v>
      </c>
      <c r="F500" s="94">
        <f t="shared" si="21"/>
        <v>28279.587724991943</v>
      </c>
      <c r="G500" s="86">
        <f t="shared" si="22"/>
        <v>5655.9175449983886</v>
      </c>
      <c r="H500" s="94">
        <f t="shared" si="23"/>
        <v>22623.670179993554</v>
      </c>
    </row>
    <row r="501" spans="1:8" x14ac:dyDescent="0.25">
      <c r="A501" s="53">
        <v>498</v>
      </c>
      <c r="B501" s="42">
        <v>18140772000194</v>
      </c>
      <c r="C501" s="54" t="s">
        <v>497</v>
      </c>
      <c r="D501" s="91">
        <v>0</v>
      </c>
      <c r="E501" s="91">
        <v>125610.87777871947</v>
      </c>
      <c r="F501" s="94">
        <f t="shared" si="21"/>
        <v>125610.87777871947</v>
      </c>
      <c r="G501" s="86">
        <f t="shared" si="22"/>
        <v>25122.175555743896</v>
      </c>
      <c r="H501" s="94">
        <f t="shared" si="23"/>
        <v>100488.70222297558</v>
      </c>
    </row>
    <row r="502" spans="1:8" x14ac:dyDescent="0.25">
      <c r="A502" s="53">
        <v>499</v>
      </c>
      <c r="B502" s="42">
        <v>18244343000167</v>
      </c>
      <c r="C502" s="54" t="s">
        <v>1066</v>
      </c>
      <c r="D502" s="91">
        <v>0</v>
      </c>
      <c r="E502" s="91">
        <v>57465.922828949202</v>
      </c>
      <c r="F502" s="94">
        <f t="shared" si="21"/>
        <v>57465.922828949202</v>
      </c>
      <c r="G502" s="86">
        <f t="shared" si="22"/>
        <v>11493.184565789841</v>
      </c>
      <c r="H502" s="94">
        <f t="shared" si="23"/>
        <v>45972.738263159365</v>
      </c>
    </row>
    <row r="503" spans="1:8" x14ac:dyDescent="0.25">
      <c r="A503" s="53">
        <v>500</v>
      </c>
      <c r="B503" s="42">
        <v>18404962000171</v>
      </c>
      <c r="C503" s="54" t="s">
        <v>499</v>
      </c>
      <c r="D503" s="91">
        <v>0</v>
      </c>
      <c r="E503" s="91">
        <v>9310.9655691444714</v>
      </c>
      <c r="F503" s="94">
        <f t="shared" si="21"/>
        <v>9310.9655691444714</v>
      </c>
      <c r="G503" s="86">
        <f t="shared" si="22"/>
        <v>1862.1931138288944</v>
      </c>
      <c r="H503" s="94">
        <f t="shared" si="23"/>
        <v>7448.7724553155767</v>
      </c>
    </row>
    <row r="504" spans="1:8" x14ac:dyDescent="0.25">
      <c r="A504" s="53">
        <v>501</v>
      </c>
      <c r="B504" s="42">
        <v>18338236000106</v>
      </c>
      <c r="C504" s="54" t="s">
        <v>500</v>
      </c>
      <c r="D504" s="91">
        <v>0</v>
      </c>
      <c r="E504" s="91">
        <v>11599.885552164349</v>
      </c>
      <c r="F504" s="94">
        <f t="shared" si="21"/>
        <v>11599.885552164349</v>
      </c>
      <c r="G504" s="86">
        <f t="shared" si="22"/>
        <v>2319.9771104328697</v>
      </c>
      <c r="H504" s="94">
        <f t="shared" si="23"/>
        <v>9279.9084417314789</v>
      </c>
    </row>
    <row r="505" spans="1:8" x14ac:dyDescent="0.25">
      <c r="A505" s="53">
        <v>502</v>
      </c>
      <c r="B505" s="42">
        <v>18316257000112</v>
      </c>
      <c r="C505" s="54" t="s">
        <v>501</v>
      </c>
      <c r="D505" s="91">
        <v>0</v>
      </c>
      <c r="E505" s="91">
        <v>0</v>
      </c>
      <c r="F505" s="94">
        <f t="shared" si="21"/>
        <v>0</v>
      </c>
      <c r="G505" s="86">
        <f t="shared" si="22"/>
        <v>0</v>
      </c>
      <c r="H505" s="94">
        <f t="shared" si="23"/>
        <v>0</v>
      </c>
    </row>
    <row r="506" spans="1:8" x14ac:dyDescent="0.25">
      <c r="A506" s="53">
        <v>503</v>
      </c>
      <c r="B506" s="42">
        <v>18685438000116</v>
      </c>
      <c r="C506" s="54" t="s">
        <v>502</v>
      </c>
      <c r="D506" s="91">
        <v>0</v>
      </c>
      <c r="E506" s="91">
        <v>14902.50207645993</v>
      </c>
      <c r="F506" s="94">
        <f t="shared" si="21"/>
        <v>14902.50207645993</v>
      </c>
      <c r="G506" s="86">
        <f t="shared" si="22"/>
        <v>2980.5004152919864</v>
      </c>
      <c r="H506" s="94">
        <f t="shared" si="23"/>
        <v>11922.001661167944</v>
      </c>
    </row>
    <row r="507" spans="1:8" x14ac:dyDescent="0.25">
      <c r="A507" s="53">
        <v>504</v>
      </c>
      <c r="B507" s="42">
        <v>18363960000181</v>
      </c>
      <c r="C507" s="54" t="s">
        <v>503</v>
      </c>
      <c r="D507" s="91">
        <v>0</v>
      </c>
      <c r="E507" s="91">
        <v>11578.48412038439</v>
      </c>
      <c r="F507" s="94">
        <f t="shared" si="21"/>
        <v>11578.48412038439</v>
      </c>
      <c r="G507" s="86">
        <f t="shared" si="22"/>
        <v>2315.6968240768779</v>
      </c>
      <c r="H507" s="94">
        <f t="shared" si="23"/>
        <v>9262.7872963075115</v>
      </c>
    </row>
    <row r="508" spans="1:8" x14ac:dyDescent="0.25">
      <c r="A508" s="53">
        <v>505</v>
      </c>
      <c r="B508" s="42">
        <v>16725962000148</v>
      </c>
      <c r="C508" s="54" t="s">
        <v>504</v>
      </c>
      <c r="D508" s="91">
        <v>0</v>
      </c>
      <c r="E508" s="91">
        <v>32282.348942471323</v>
      </c>
      <c r="F508" s="94">
        <f t="shared" si="21"/>
        <v>32282.348942471323</v>
      </c>
      <c r="G508" s="86">
        <f t="shared" si="22"/>
        <v>6456.4697884942652</v>
      </c>
      <c r="H508" s="94">
        <f t="shared" si="23"/>
        <v>25825.879153977057</v>
      </c>
    </row>
    <row r="509" spans="1:8" x14ac:dyDescent="0.25">
      <c r="A509" s="53">
        <v>506</v>
      </c>
      <c r="B509" s="42">
        <v>17980392000103</v>
      </c>
      <c r="C509" s="54" t="s">
        <v>505</v>
      </c>
      <c r="D509" s="91">
        <v>0</v>
      </c>
      <c r="E509" s="91">
        <v>16888.146743764737</v>
      </c>
      <c r="F509" s="94">
        <f t="shared" si="21"/>
        <v>16888.146743764737</v>
      </c>
      <c r="G509" s="86">
        <f t="shared" si="22"/>
        <v>3377.6293487529474</v>
      </c>
      <c r="H509" s="94">
        <f t="shared" si="23"/>
        <v>13510.51739501179</v>
      </c>
    </row>
    <row r="510" spans="1:8" x14ac:dyDescent="0.25">
      <c r="A510" s="53">
        <v>507</v>
      </c>
      <c r="B510" s="42">
        <v>18428847000137</v>
      </c>
      <c r="C510" s="54" t="s">
        <v>506</v>
      </c>
      <c r="D510" s="91">
        <v>0</v>
      </c>
      <c r="E510" s="91">
        <v>0</v>
      </c>
      <c r="F510" s="94">
        <f t="shared" si="21"/>
        <v>0</v>
      </c>
      <c r="G510" s="86">
        <f t="shared" si="22"/>
        <v>0</v>
      </c>
      <c r="H510" s="94">
        <f t="shared" si="23"/>
        <v>0</v>
      </c>
    </row>
    <row r="511" spans="1:8" x14ac:dyDescent="0.25">
      <c r="A511" s="53">
        <v>508</v>
      </c>
      <c r="B511" s="42">
        <v>23515687000101</v>
      </c>
      <c r="C511" s="54" t="s">
        <v>507</v>
      </c>
      <c r="D511" s="91">
        <v>0</v>
      </c>
      <c r="E511" s="91">
        <v>24588.110353529886</v>
      </c>
      <c r="F511" s="94">
        <f t="shared" si="21"/>
        <v>24588.110353529886</v>
      </c>
      <c r="G511" s="86">
        <f t="shared" si="22"/>
        <v>4917.6220707059774</v>
      </c>
      <c r="H511" s="94">
        <f t="shared" si="23"/>
        <v>19670.48828282391</v>
      </c>
    </row>
    <row r="512" spans="1:8" x14ac:dyDescent="0.25">
      <c r="A512" s="53">
        <v>509</v>
      </c>
      <c r="B512" s="42">
        <v>18025981000197</v>
      </c>
      <c r="C512" s="54" t="s">
        <v>1067</v>
      </c>
      <c r="D512" s="91">
        <v>0</v>
      </c>
      <c r="E512" s="91">
        <v>11804.777349658727</v>
      </c>
      <c r="F512" s="94">
        <f t="shared" si="21"/>
        <v>11804.777349658727</v>
      </c>
      <c r="G512" s="86">
        <f t="shared" si="22"/>
        <v>2360.9554699317455</v>
      </c>
      <c r="H512" s="94">
        <f t="shared" si="23"/>
        <v>9443.8218797269819</v>
      </c>
    </row>
    <row r="513" spans="1:8" x14ac:dyDescent="0.25">
      <c r="A513" s="53">
        <v>510</v>
      </c>
      <c r="B513" s="42">
        <v>18192906000110</v>
      </c>
      <c r="C513" s="54" t="s">
        <v>509</v>
      </c>
      <c r="D513" s="91">
        <v>0</v>
      </c>
      <c r="E513" s="91">
        <v>17433.16024502835</v>
      </c>
      <c r="F513" s="94">
        <f t="shared" si="21"/>
        <v>17433.16024502835</v>
      </c>
      <c r="G513" s="86">
        <f t="shared" si="22"/>
        <v>3486.6320490056701</v>
      </c>
      <c r="H513" s="94">
        <f t="shared" si="23"/>
        <v>13946.52819602268</v>
      </c>
    </row>
    <row r="514" spans="1:8" x14ac:dyDescent="0.25">
      <c r="A514" s="53">
        <v>511</v>
      </c>
      <c r="B514" s="42">
        <v>18092825000149</v>
      </c>
      <c r="C514" s="54" t="s">
        <v>510</v>
      </c>
      <c r="D514" s="91">
        <v>0</v>
      </c>
      <c r="E514" s="91">
        <v>43448.866292644896</v>
      </c>
      <c r="F514" s="94">
        <f t="shared" si="21"/>
        <v>43448.866292644896</v>
      </c>
      <c r="G514" s="86">
        <f t="shared" si="22"/>
        <v>8689.7732585289796</v>
      </c>
      <c r="H514" s="94">
        <f t="shared" si="23"/>
        <v>34759.093034115918</v>
      </c>
    </row>
    <row r="515" spans="1:8" x14ac:dyDescent="0.25">
      <c r="A515" s="53">
        <v>512</v>
      </c>
      <c r="B515" s="42">
        <v>23539463000121</v>
      </c>
      <c r="C515" s="54" t="s">
        <v>511</v>
      </c>
      <c r="D515" s="91">
        <v>0</v>
      </c>
      <c r="E515" s="91">
        <v>121994.64183540634</v>
      </c>
      <c r="F515" s="94">
        <f t="shared" si="21"/>
        <v>121994.64183540634</v>
      </c>
      <c r="G515" s="86">
        <f t="shared" si="22"/>
        <v>24398.928367081269</v>
      </c>
      <c r="H515" s="94">
        <f t="shared" si="23"/>
        <v>97595.713468325062</v>
      </c>
    </row>
    <row r="516" spans="1:8" x14ac:dyDescent="0.25">
      <c r="A516" s="53">
        <v>513</v>
      </c>
      <c r="B516" s="42">
        <v>18554147000199</v>
      </c>
      <c r="C516" s="54" t="s">
        <v>1068</v>
      </c>
      <c r="D516" s="91">
        <v>0</v>
      </c>
      <c r="E516" s="91">
        <v>20389.884941247692</v>
      </c>
      <c r="F516" s="94">
        <f t="shared" si="21"/>
        <v>20389.884941247692</v>
      </c>
      <c r="G516" s="86">
        <f t="shared" si="22"/>
        <v>4077.9769882495384</v>
      </c>
      <c r="H516" s="94">
        <f t="shared" si="23"/>
        <v>16311.907952998154</v>
      </c>
    </row>
    <row r="517" spans="1:8" x14ac:dyDescent="0.25">
      <c r="A517" s="53">
        <v>514</v>
      </c>
      <c r="B517" s="42">
        <v>18315226000147</v>
      </c>
      <c r="C517" s="54" t="s">
        <v>513</v>
      </c>
      <c r="D517" s="91">
        <v>0</v>
      </c>
      <c r="E517" s="91">
        <v>46996.107012645909</v>
      </c>
      <c r="F517" s="94">
        <f t="shared" ref="F517:F580" si="24">D517+E517</f>
        <v>46996.107012645909</v>
      </c>
      <c r="G517" s="86">
        <f t="shared" ref="G517:G580" si="25">F517*0.2</f>
        <v>9399.2214025291814</v>
      </c>
      <c r="H517" s="94">
        <f t="shared" ref="H517:H580" si="26">F517-G517</f>
        <v>37596.885610116726</v>
      </c>
    </row>
    <row r="518" spans="1:8" x14ac:dyDescent="0.25">
      <c r="A518" s="53">
        <v>515</v>
      </c>
      <c r="B518" s="42">
        <v>16781346000104</v>
      </c>
      <c r="C518" s="54" t="s">
        <v>514</v>
      </c>
      <c r="D518" s="91">
        <v>0</v>
      </c>
      <c r="E518" s="91">
        <v>101845.44838660581</v>
      </c>
      <c r="F518" s="94">
        <f t="shared" si="24"/>
        <v>101845.44838660581</v>
      </c>
      <c r="G518" s="86">
        <f t="shared" si="25"/>
        <v>20369.089677321164</v>
      </c>
      <c r="H518" s="94">
        <f t="shared" si="26"/>
        <v>81476.358709284657</v>
      </c>
    </row>
    <row r="519" spans="1:8" x14ac:dyDescent="0.25">
      <c r="A519" s="53">
        <v>516</v>
      </c>
      <c r="B519" s="42">
        <v>18449157000164</v>
      </c>
      <c r="C519" s="54" t="s">
        <v>515</v>
      </c>
      <c r="D519" s="91">
        <v>0</v>
      </c>
      <c r="E519" s="91">
        <v>79961.016358830631</v>
      </c>
      <c r="F519" s="94">
        <f t="shared" si="24"/>
        <v>79961.016358830631</v>
      </c>
      <c r="G519" s="86">
        <f t="shared" si="25"/>
        <v>15992.203271766128</v>
      </c>
      <c r="H519" s="94">
        <f t="shared" si="26"/>
        <v>63968.813087064504</v>
      </c>
    </row>
    <row r="520" spans="1:8" x14ac:dyDescent="0.25">
      <c r="A520" s="53">
        <v>517</v>
      </c>
      <c r="B520" s="42">
        <v>18242792000176</v>
      </c>
      <c r="C520" s="54" t="s">
        <v>1069</v>
      </c>
      <c r="D520" s="91">
        <v>0</v>
      </c>
      <c r="E520" s="91">
        <v>38571.659271708282</v>
      </c>
      <c r="F520" s="94">
        <f t="shared" si="24"/>
        <v>38571.659271708282</v>
      </c>
      <c r="G520" s="86">
        <f t="shared" si="25"/>
        <v>7714.3318543416572</v>
      </c>
      <c r="H520" s="94">
        <f t="shared" si="26"/>
        <v>30857.327417366625</v>
      </c>
    </row>
    <row r="521" spans="1:8" x14ac:dyDescent="0.25">
      <c r="A521" s="53">
        <v>518</v>
      </c>
      <c r="B521" s="42">
        <v>18629840000183</v>
      </c>
      <c r="C521" s="54" t="s">
        <v>1070</v>
      </c>
      <c r="D521" s="91">
        <v>0</v>
      </c>
      <c r="E521" s="91">
        <v>645870.86657913274</v>
      </c>
      <c r="F521" s="94">
        <f t="shared" si="24"/>
        <v>645870.86657913274</v>
      </c>
      <c r="G521" s="86">
        <f t="shared" si="25"/>
        <v>129174.17331582656</v>
      </c>
      <c r="H521" s="94">
        <f t="shared" si="26"/>
        <v>516696.69326330617</v>
      </c>
    </row>
    <row r="522" spans="1:8" x14ac:dyDescent="0.25">
      <c r="A522" s="53">
        <v>519</v>
      </c>
      <c r="B522" s="42">
        <v>18334318000174</v>
      </c>
      <c r="C522" s="54" t="s">
        <v>518</v>
      </c>
      <c r="D522" s="91">
        <v>0</v>
      </c>
      <c r="E522" s="91">
        <v>14176.034237558073</v>
      </c>
      <c r="F522" s="94">
        <f t="shared" si="24"/>
        <v>14176.034237558073</v>
      </c>
      <c r="G522" s="86">
        <f t="shared" si="25"/>
        <v>2835.2068475116148</v>
      </c>
      <c r="H522" s="94">
        <f t="shared" si="26"/>
        <v>11340.827390046459</v>
      </c>
    </row>
    <row r="523" spans="1:8" x14ac:dyDescent="0.25">
      <c r="A523" s="53">
        <v>520</v>
      </c>
      <c r="B523" s="42">
        <v>18296681000142</v>
      </c>
      <c r="C523" s="54" t="s">
        <v>1071</v>
      </c>
      <c r="D523" s="91">
        <v>0</v>
      </c>
      <c r="E523" s="91">
        <v>87220.6605370912</v>
      </c>
      <c r="F523" s="94">
        <f t="shared" si="24"/>
        <v>87220.6605370912</v>
      </c>
      <c r="G523" s="86">
        <f t="shared" si="25"/>
        <v>17444.132107418242</v>
      </c>
      <c r="H523" s="94">
        <f t="shared" si="26"/>
        <v>69776.528429672966</v>
      </c>
    </row>
    <row r="524" spans="1:8" x14ac:dyDescent="0.25">
      <c r="A524" s="53">
        <v>521</v>
      </c>
      <c r="B524" s="42">
        <v>23804149000129</v>
      </c>
      <c r="C524" s="54" t="s">
        <v>520</v>
      </c>
      <c r="D524" s="91">
        <v>0</v>
      </c>
      <c r="E524" s="91">
        <v>137241.94736167465</v>
      </c>
      <c r="F524" s="94">
        <f t="shared" si="24"/>
        <v>137241.94736167465</v>
      </c>
      <c r="G524" s="86">
        <f t="shared" si="25"/>
        <v>27448.389472334933</v>
      </c>
      <c r="H524" s="94">
        <f t="shared" si="26"/>
        <v>109793.55788933972</v>
      </c>
    </row>
    <row r="525" spans="1:8" x14ac:dyDescent="0.25">
      <c r="A525" s="53">
        <v>522</v>
      </c>
      <c r="B525" s="42">
        <v>18013326000119</v>
      </c>
      <c r="C525" s="54" t="s">
        <v>521</v>
      </c>
      <c r="D525" s="91">
        <v>0</v>
      </c>
      <c r="E525" s="91">
        <v>40444.241897262422</v>
      </c>
      <c r="F525" s="94">
        <f t="shared" si="24"/>
        <v>40444.241897262422</v>
      </c>
      <c r="G525" s="86">
        <f t="shared" si="25"/>
        <v>8088.8483794524846</v>
      </c>
      <c r="H525" s="94">
        <f t="shared" si="26"/>
        <v>32355.393517809938</v>
      </c>
    </row>
    <row r="526" spans="1:8" x14ac:dyDescent="0.25">
      <c r="A526" s="53">
        <v>523</v>
      </c>
      <c r="B526" s="42">
        <v>18567354000188</v>
      </c>
      <c r="C526" s="54" t="s">
        <v>522</v>
      </c>
      <c r="D526" s="91">
        <v>0</v>
      </c>
      <c r="E526" s="91">
        <v>12295.514292587923</v>
      </c>
      <c r="F526" s="94">
        <f t="shared" si="24"/>
        <v>12295.514292587923</v>
      </c>
      <c r="G526" s="86">
        <f t="shared" si="25"/>
        <v>2459.1028585175845</v>
      </c>
      <c r="H526" s="94">
        <f t="shared" si="26"/>
        <v>9836.4114340703381</v>
      </c>
    </row>
    <row r="527" spans="1:8" x14ac:dyDescent="0.25">
      <c r="A527" s="53">
        <v>524</v>
      </c>
      <c r="B527" s="42">
        <v>18404970000118</v>
      </c>
      <c r="C527" s="54" t="s">
        <v>1072</v>
      </c>
      <c r="D527" s="91">
        <v>0</v>
      </c>
      <c r="E527" s="91">
        <v>20655.44139196799</v>
      </c>
      <c r="F527" s="94">
        <f t="shared" si="24"/>
        <v>20655.44139196799</v>
      </c>
      <c r="G527" s="86">
        <f t="shared" si="25"/>
        <v>4131.0882783935986</v>
      </c>
      <c r="H527" s="94">
        <f t="shared" si="26"/>
        <v>16524.353113574391</v>
      </c>
    </row>
    <row r="528" spans="1:8" x14ac:dyDescent="0.25">
      <c r="A528" s="53">
        <v>525</v>
      </c>
      <c r="B528" s="42">
        <v>18675983000121</v>
      </c>
      <c r="C528" s="54" t="s">
        <v>524</v>
      </c>
      <c r="D528" s="91">
        <v>0</v>
      </c>
      <c r="E528" s="91">
        <v>948211.85194618534</v>
      </c>
      <c r="F528" s="94">
        <f t="shared" si="24"/>
        <v>948211.85194618534</v>
      </c>
      <c r="G528" s="86">
        <f t="shared" si="25"/>
        <v>189642.37038923707</v>
      </c>
      <c r="H528" s="94">
        <f t="shared" si="26"/>
        <v>758569.48155694827</v>
      </c>
    </row>
    <row r="529" spans="1:8" x14ac:dyDescent="0.25">
      <c r="A529" s="53">
        <v>526</v>
      </c>
      <c r="B529" s="42">
        <v>18667212000192</v>
      </c>
      <c r="C529" s="54" t="s">
        <v>525</v>
      </c>
      <c r="D529" s="91">
        <v>0</v>
      </c>
      <c r="E529" s="91">
        <v>32764.194188788049</v>
      </c>
      <c r="F529" s="94">
        <f t="shared" si="24"/>
        <v>32764.194188788049</v>
      </c>
      <c r="G529" s="86">
        <f t="shared" si="25"/>
        <v>6552.8388377576102</v>
      </c>
      <c r="H529" s="94">
        <f t="shared" si="26"/>
        <v>26211.355351030441</v>
      </c>
    </row>
    <row r="530" spans="1:8" x14ac:dyDescent="0.25">
      <c r="A530" s="53">
        <v>527</v>
      </c>
      <c r="B530" s="42">
        <v>18557538000167</v>
      </c>
      <c r="C530" s="54" t="s">
        <v>526</v>
      </c>
      <c r="D530" s="91">
        <v>0</v>
      </c>
      <c r="E530" s="91">
        <v>27734.115921827935</v>
      </c>
      <c r="F530" s="94">
        <f t="shared" si="24"/>
        <v>27734.115921827935</v>
      </c>
      <c r="G530" s="86">
        <f t="shared" si="25"/>
        <v>5546.8231843655876</v>
      </c>
      <c r="H530" s="94">
        <f t="shared" si="26"/>
        <v>22187.292737462347</v>
      </c>
    </row>
    <row r="531" spans="1:8" x14ac:dyDescent="0.25">
      <c r="A531" s="53">
        <v>528</v>
      </c>
      <c r="B531" s="42">
        <v>18260505000150</v>
      </c>
      <c r="C531" s="54" t="s">
        <v>527</v>
      </c>
      <c r="D531" s="91">
        <v>0</v>
      </c>
      <c r="E531" s="91">
        <v>4.4788215943198245E-5</v>
      </c>
      <c r="F531" s="94">
        <f t="shared" si="24"/>
        <v>4.4788215943198245E-5</v>
      </c>
      <c r="G531" s="86">
        <f t="shared" si="25"/>
        <v>8.9576431886396496E-6</v>
      </c>
      <c r="H531" s="94">
        <f t="shared" si="26"/>
        <v>3.5830572754558598E-5</v>
      </c>
    </row>
    <row r="532" spans="1:8" x14ac:dyDescent="0.25">
      <c r="A532" s="53">
        <v>529</v>
      </c>
      <c r="B532" s="42">
        <v>18241356000182</v>
      </c>
      <c r="C532" s="54" t="s">
        <v>1073</v>
      </c>
      <c r="D532" s="91">
        <v>0</v>
      </c>
      <c r="E532" s="91">
        <v>24841.368865739907</v>
      </c>
      <c r="F532" s="94">
        <f t="shared" si="24"/>
        <v>24841.368865739907</v>
      </c>
      <c r="G532" s="86">
        <f t="shared" si="25"/>
        <v>4968.273773147982</v>
      </c>
      <c r="H532" s="94">
        <f t="shared" si="26"/>
        <v>19873.095092591924</v>
      </c>
    </row>
    <row r="533" spans="1:8" x14ac:dyDescent="0.25">
      <c r="A533" s="53">
        <v>530</v>
      </c>
      <c r="B533" s="42">
        <v>18585570000156</v>
      </c>
      <c r="C533" s="54" t="s">
        <v>529</v>
      </c>
      <c r="D533" s="91">
        <v>0</v>
      </c>
      <c r="E533" s="91">
        <v>0</v>
      </c>
      <c r="F533" s="94">
        <f t="shared" si="24"/>
        <v>0</v>
      </c>
      <c r="G533" s="86">
        <f t="shared" si="25"/>
        <v>0</v>
      </c>
      <c r="H533" s="94">
        <f t="shared" si="26"/>
        <v>0</v>
      </c>
    </row>
    <row r="534" spans="1:8" x14ac:dyDescent="0.25">
      <c r="A534" s="53">
        <v>531</v>
      </c>
      <c r="B534" s="42">
        <v>23515695000140</v>
      </c>
      <c r="C534" s="54" t="s">
        <v>1074</v>
      </c>
      <c r="D534" s="91">
        <v>0</v>
      </c>
      <c r="E534" s="91">
        <v>13289.166898952082</v>
      </c>
      <c r="F534" s="94">
        <f t="shared" si="24"/>
        <v>13289.166898952082</v>
      </c>
      <c r="G534" s="86">
        <f t="shared" si="25"/>
        <v>2657.8333797904165</v>
      </c>
      <c r="H534" s="94">
        <f t="shared" si="26"/>
        <v>10631.333519161666</v>
      </c>
    </row>
    <row r="535" spans="1:8" x14ac:dyDescent="0.25">
      <c r="A535" s="53">
        <v>532</v>
      </c>
      <c r="B535" s="42">
        <v>17695057000155</v>
      </c>
      <c r="C535" s="54" t="s">
        <v>531</v>
      </c>
      <c r="D535" s="91">
        <v>0</v>
      </c>
      <c r="E535" s="91">
        <v>0</v>
      </c>
      <c r="F535" s="94">
        <f t="shared" si="24"/>
        <v>0</v>
      </c>
      <c r="G535" s="86">
        <f t="shared" si="25"/>
        <v>0</v>
      </c>
      <c r="H535" s="94">
        <f t="shared" si="26"/>
        <v>0</v>
      </c>
    </row>
    <row r="536" spans="1:8" x14ac:dyDescent="0.25">
      <c r="A536" s="53">
        <v>533</v>
      </c>
      <c r="B536" s="42">
        <v>17754185000122</v>
      </c>
      <c r="C536" s="54" t="s">
        <v>532</v>
      </c>
      <c r="D536" s="91">
        <v>0</v>
      </c>
      <c r="E536" s="91">
        <v>7930.2204384232264</v>
      </c>
      <c r="F536" s="94">
        <f t="shared" si="24"/>
        <v>7930.2204384232264</v>
      </c>
      <c r="G536" s="86">
        <f t="shared" si="25"/>
        <v>1586.0440876846453</v>
      </c>
      <c r="H536" s="94">
        <f t="shared" si="26"/>
        <v>6344.1763507385813</v>
      </c>
    </row>
    <row r="537" spans="1:8" x14ac:dyDescent="0.25">
      <c r="A537" s="53">
        <v>534</v>
      </c>
      <c r="B537" s="42">
        <v>18602060000140</v>
      </c>
      <c r="C537" s="54" t="s">
        <v>1075</v>
      </c>
      <c r="D537" s="91">
        <v>0</v>
      </c>
      <c r="E537" s="91">
        <v>78369.683031967463</v>
      </c>
      <c r="F537" s="94">
        <f t="shared" si="24"/>
        <v>78369.683031967463</v>
      </c>
      <c r="G537" s="86">
        <f t="shared" si="25"/>
        <v>15673.936606393494</v>
      </c>
      <c r="H537" s="94">
        <f t="shared" si="26"/>
        <v>62695.746425573969</v>
      </c>
    </row>
    <row r="538" spans="1:8" x14ac:dyDescent="0.25">
      <c r="A538" s="53">
        <v>535</v>
      </c>
      <c r="B538" s="42">
        <v>18392506000159</v>
      </c>
      <c r="C538" s="54" t="s">
        <v>1076</v>
      </c>
      <c r="D538" s="91">
        <v>0</v>
      </c>
      <c r="E538" s="91">
        <v>15589.64184135641</v>
      </c>
      <c r="F538" s="94">
        <f t="shared" si="24"/>
        <v>15589.64184135641</v>
      </c>
      <c r="G538" s="86">
        <f t="shared" si="25"/>
        <v>3117.9283682712821</v>
      </c>
      <c r="H538" s="94">
        <f t="shared" si="26"/>
        <v>12471.713473085128</v>
      </c>
    </row>
    <row r="539" spans="1:8" x14ac:dyDescent="0.25">
      <c r="A539" s="53">
        <v>536</v>
      </c>
      <c r="B539" s="42">
        <v>18314625000193</v>
      </c>
      <c r="C539" s="54" t="s">
        <v>1077</v>
      </c>
      <c r="D539" s="91">
        <v>0</v>
      </c>
      <c r="E539" s="91">
        <v>25678.441415409536</v>
      </c>
      <c r="F539" s="94">
        <f t="shared" si="24"/>
        <v>25678.441415409536</v>
      </c>
      <c r="G539" s="86">
        <f t="shared" si="25"/>
        <v>5135.6882830819077</v>
      </c>
      <c r="H539" s="94">
        <f t="shared" si="26"/>
        <v>20542.753132327627</v>
      </c>
    </row>
    <row r="540" spans="1:8" x14ac:dyDescent="0.25">
      <c r="A540" s="53">
        <v>537</v>
      </c>
      <c r="B540" s="42">
        <v>18296699000144</v>
      </c>
      <c r="C540" s="54" t="s">
        <v>536</v>
      </c>
      <c r="D540" s="91">
        <v>0</v>
      </c>
      <c r="E540" s="91">
        <v>14896.084427729224</v>
      </c>
      <c r="F540" s="94">
        <f t="shared" si="24"/>
        <v>14896.084427729224</v>
      </c>
      <c r="G540" s="86">
        <f t="shared" si="25"/>
        <v>2979.2168855458449</v>
      </c>
      <c r="H540" s="94">
        <f t="shared" si="26"/>
        <v>11916.86754218338</v>
      </c>
    </row>
    <row r="541" spans="1:8" x14ac:dyDescent="0.25">
      <c r="A541" s="53">
        <v>538</v>
      </c>
      <c r="B541" s="42">
        <v>19718410000109</v>
      </c>
      <c r="C541" s="54" t="s">
        <v>1078</v>
      </c>
      <c r="D541" s="91">
        <v>0</v>
      </c>
      <c r="E541" s="91">
        <v>10417.178932988816</v>
      </c>
      <c r="F541" s="94">
        <f t="shared" si="24"/>
        <v>10417.178932988816</v>
      </c>
      <c r="G541" s="86">
        <f t="shared" si="25"/>
        <v>2083.4357865977631</v>
      </c>
      <c r="H541" s="94">
        <f t="shared" si="26"/>
        <v>8333.7431463910525</v>
      </c>
    </row>
    <row r="542" spans="1:8" x14ac:dyDescent="0.25">
      <c r="A542" s="53">
        <v>539</v>
      </c>
      <c r="B542" s="42">
        <v>18312132000114</v>
      </c>
      <c r="C542" s="54" t="s">
        <v>538</v>
      </c>
      <c r="D542" s="91">
        <v>0</v>
      </c>
      <c r="E542" s="91">
        <v>39165.854926119289</v>
      </c>
      <c r="F542" s="94">
        <f t="shared" si="24"/>
        <v>39165.854926119289</v>
      </c>
      <c r="G542" s="86">
        <f t="shared" si="25"/>
        <v>7833.1709852238582</v>
      </c>
      <c r="H542" s="94">
        <f t="shared" si="26"/>
        <v>31332.683940895433</v>
      </c>
    </row>
    <row r="543" spans="1:8" x14ac:dyDescent="0.25">
      <c r="A543" s="53">
        <v>540</v>
      </c>
      <c r="B543" s="42">
        <v>18836965000184</v>
      </c>
      <c r="C543" s="54" t="s">
        <v>539</v>
      </c>
      <c r="D543" s="91">
        <v>0</v>
      </c>
      <c r="E543" s="91">
        <v>34169.342674919513</v>
      </c>
      <c r="F543" s="94">
        <f t="shared" si="24"/>
        <v>34169.342674919513</v>
      </c>
      <c r="G543" s="86">
        <f t="shared" si="25"/>
        <v>6833.8685349839034</v>
      </c>
      <c r="H543" s="94">
        <f t="shared" si="26"/>
        <v>27335.47413993561</v>
      </c>
    </row>
    <row r="544" spans="1:8" x14ac:dyDescent="0.25">
      <c r="A544" s="53">
        <v>541</v>
      </c>
      <c r="B544" s="42">
        <v>17735754000192</v>
      </c>
      <c r="C544" s="54" t="s">
        <v>540</v>
      </c>
      <c r="D544" s="91">
        <v>0</v>
      </c>
      <c r="E544" s="91">
        <v>21607.83963269677</v>
      </c>
      <c r="F544" s="94">
        <f t="shared" si="24"/>
        <v>21607.83963269677</v>
      </c>
      <c r="G544" s="86">
        <f t="shared" si="25"/>
        <v>4321.5679265393546</v>
      </c>
      <c r="H544" s="94">
        <f t="shared" si="26"/>
        <v>17286.271706157415</v>
      </c>
    </row>
    <row r="545" spans="1:8" x14ac:dyDescent="0.25">
      <c r="A545" s="53">
        <v>542</v>
      </c>
      <c r="B545" s="42">
        <v>17749912000163</v>
      </c>
      <c r="C545" s="54" t="s">
        <v>541</v>
      </c>
      <c r="D545" s="91">
        <v>0</v>
      </c>
      <c r="E545" s="91">
        <v>24572.644589702577</v>
      </c>
      <c r="F545" s="94">
        <f t="shared" si="24"/>
        <v>24572.644589702577</v>
      </c>
      <c r="G545" s="86">
        <f t="shared" si="25"/>
        <v>4914.5289179405154</v>
      </c>
      <c r="H545" s="94">
        <f t="shared" si="26"/>
        <v>19658.115671762062</v>
      </c>
    </row>
    <row r="546" spans="1:8" x14ac:dyDescent="0.25">
      <c r="A546" s="53">
        <v>543</v>
      </c>
      <c r="B546" s="42">
        <v>18413161000172</v>
      </c>
      <c r="C546" s="54" t="s">
        <v>542</v>
      </c>
      <c r="D546" s="91">
        <v>0</v>
      </c>
      <c r="E546" s="91">
        <v>34370.516476830613</v>
      </c>
      <c r="F546" s="94">
        <f t="shared" si="24"/>
        <v>34370.516476830613</v>
      </c>
      <c r="G546" s="86">
        <f t="shared" si="25"/>
        <v>6874.1032953661233</v>
      </c>
      <c r="H546" s="94">
        <f t="shared" si="26"/>
        <v>27496.41318146449</v>
      </c>
    </row>
    <row r="547" spans="1:8" x14ac:dyDescent="0.25">
      <c r="A547" s="53">
        <v>544</v>
      </c>
      <c r="B547" s="42">
        <v>18094847000148</v>
      </c>
      <c r="C547" s="54" t="s">
        <v>543</v>
      </c>
      <c r="D547" s="91">
        <v>0</v>
      </c>
      <c r="E547" s="91">
        <v>18088.280028583325</v>
      </c>
      <c r="F547" s="94">
        <f t="shared" si="24"/>
        <v>18088.280028583325</v>
      </c>
      <c r="G547" s="86">
        <f t="shared" si="25"/>
        <v>3617.6560057166653</v>
      </c>
      <c r="H547" s="94">
        <f t="shared" si="26"/>
        <v>14470.624022866661</v>
      </c>
    </row>
    <row r="548" spans="1:8" x14ac:dyDescent="0.25">
      <c r="A548" s="53">
        <v>545</v>
      </c>
      <c r="B548" s="42">
        <v>16925208000151</v>
      </c>
      <c r="C548" s="54" t="s">
        <v>544</v>
      </c>
      <c r="D548" s="91">
        <v>0</v>
      </c>
      <c r="E548" s="91">
        <v>33401.506113578784</v>
      </c>
      <c r="F548" s="94">
        <f t="shared" si="24"/>
        <v>33401.506113578784</v>
      </c>
      <c r="G548" s="86">
        <f t="shared" si="25"/>
        <v>6680.3012227157569</v>
      </c>
      <c r="H548" s="94">
        <f t="shared" si="26"/>
        <v>26721.204890863028</v>
      </c>
    </row>
    <row r="549" spans="1:8" x14ac:dyDescent="0.25">
      <c r="A549" s="53">
        <v>546</v>
      </c>
      <c r="B549" s="42">
        <v>18314609000109</v>
      </c>
      <c r="C549" s="54" t="s">
        <v>545</v>
      </c>
      <c r="D549" s="91">
        <v>0</v>
      </c>
      <c r="E549" s="91">
        <v>394942.74752476846</v>
      </c>
      <c r="F549" s="94">
        <f t="shared" si="24"/>
        <v>394942.74752476846</v>
      </c>
      <c r="G549" s="86">
        <f t="shared" si="25"/>
        <v>78988.549504953698</v>
      </c>
      <c r="H549" s="94">
        <f t="shared" si="26"/>
        <v>315954.19801981479</v>
      </c>
    </row>
    <row r="550" spans="1:8" x14ac:dyDescent="0.25">
      <c r="A550" s="53">
        <v>547</v>
      </c>
      <c r="B550" s="42">
        <v>18244087000108</v>
      </c>
      <c r="C550" s="54" t="s">
        <v>546</v>
      </c>
      <c r="D550" s="91">
        <v>0</v>
      </c>
      <c r="E550" s="91">
        <v>0</v>
      </c>
      <c r="F550" s="94">
        <f t="shared" si="24"/>
        <v>0</v>
      </c>
      <c r="G550" s="86">
        <f t="shared" si="25"/>
        <v>0</v>
      </c>
      <c r="H550" s="94">
        <f t="shared" si="26"/>
        <v>0</v>
      </c>
    </row>
    <row r="551" spans="1:8" x14ac:dyDescent="0.25">
      <c r="A551" s="53">
        <v>548</v>
      </c>
      <c r="B551" s="42">
        <v>18312108000185</v>
      </c>
      <c r="C551" s="54" t="s">
        <v>547</v>
      </c>
      <c r="D551" s="91">
        <v>0</v>
      </c>
      <c r="E551" s="91">
        <v>165727.03689221188</v>
      </c>
      <c r="F551" s="94">
        <f t="shared" si="24"/>
        <v>165727.03689221188</v>
      </c>
      <c r="G551" s="86">
        <f t="shared" si="25"/>
        <v>33145.407378442374</v>
      </c>
      <c r="H551" s="94">
        <f t="shared" si="26"/>
        <v>132581.6295137695</v>
      </c>
    </row>
    <row r="552" spans="1:8" x14ac:dyDescent="0.25">
      <c r="A552" s="53">
        <v>549</v>
      </c>
      <c r="B552" s="42">
        <v>18836957000138</v>
      </c>
      <c r="C552" s="54" t="s">
        <v>548</v>
      </c>
      <c r="D552" s="91">
        <v>0</v>
      </c>
      <c r="E552" s="91">
        <v>26661.590636782337</v>
      </c>
      <c r="F552" s="94">
        <f t="shared" si="24"/>
        <v>26661.590636782337</v>
      </c>
      <c r="G552" s="86">
        <f t="shared" si="25"/>
        <v>5332.3181273564678</v>
      </c>
      <c r="H552" s="94">
        <f t="shared" si="26"/>
        <v>21329.272509425871</v>
      </c>
    </row>
    <row r="553" spans="1:8" x14ac:dyDescent="0.25">
      <c r="A553" s="53">
        <v>550</v>
      </c>
      <c r="B553" s="42">
        <v>18316265000169</v>
      </c>
      <c r="C553" s="54" t="s">
        <v>549</v>
      </c>
      <c r="D553" s="91">
        <v>0</v>
      </c>
      <c r="E553" s="91">
        <v>17484.921050277273</v>
      </c>
      <c r="F553" s="94">
        <f t="shared" si="24"/>
        <v>17484.921050277273</v>
      </c>
      <c r="G553" s="86">
        <f t="shared" si="25"/>
        <v>3496.9842100554547</v>
      </c>
      <c r="H553" s="94">
        <f t="shared" si="26"/>
        <v>13987.936840221819</v>
      </c>
    </row>
    <row r="554" spans="1:8" x14ac:dyDescent="0.25">
      <c r="A554" s="53">
        <v>551</v>
      </c>
      <c r="B554" s="42">
        <v>18349936000198</v>
      </c>
      <c r="C554" s="54" t="s">
        <v>550</v>
      </c>
      <c r="D554" s="91">
        <v>0</v>
      </c>
      <c r="E554" s="91">
        <v>9349.8960340500907</v>
      </c>
      <c r="F554" s="94">
        <f t="shared" si="24"/>
        <v>9349.8960340500907</v>
      </c>
      <c r="G554" s="86">
        <f t="shared" si="25"/>
        <v>1869.9792068100182</v>
      </c>
      <c r="H554" s="94">
        <f t="shared" si="26"/>
        <v>7479.916827240073</v>
      </c>
    </row>
    <row r="555" spans="1:8" x14ac:dyDescent="0.25">
      <c r="A555" s="53">
        <v>552</v>
      </c>
      <c r="B555" s="42">
        <v>24179665000172</v>
      </c>
      <c r="C555" s="54" t="s">
        <v>551</v>
      </c>
      <c r="D555" s="91">
        <v>0</v>
      </c>
      <c r="E555" s="91">
        <v>10850.548302157596</v>
      </c>
      <c r="F555" s="94">
        <f t="shared" si="24"/>
        <v>10850.548302157596</v>
      </c>
      <c r="G555" s="86">
        <f t="shared" si="25"/>
        <v>2170.1096604315194</v>
      </c>
      <c r="H555" s="94">
        <f t="shared" si="26"/>
        <v>8680.4386417260775</v>
      </c>
    </row>
    <row r="556" spans="1:8" x14ac:dyDescent="0.25">
      <c r="A556" s="53">
        <v>553</v>
      </c>
      <c r="B556" s="42">
        <v>18363978000183</v>
      </c>
      <c r="C556" s="54" t="s">
        <v>552</v>
      </c>
      <c r="D556" s="91">
        <v>0</v>
      </c>
      <c r="E556" s="91">
        <v>16519.221433397212</v>
      </c>
      <c r="F556" s="94">
        <f t="shared" si="24"/>
        <v>16519.221433397212</v>
      </c>
      <c r="G556" s="86">
        <f t="shared" si="25"/>
        <v>3303.8442866794426</v>
      </c>
      <c r="H556" s="94">
        <f t="shared" si="26"/>
        <v>13215.377146717768</v>
      </c>
    </row>
    <row r="557" spans="1:8" x14ac:dyDescent="0.25">
      <c r="A557" s="53">
        <v>554</v>
      </c>
      <c r="B557" s="42">
        <v>18338244000144</v>
      </c>
      <c r="C557" s="54" t="s">
        <v>553</v>
      </c>
      <c r="D557" s="91">
        <v>0</v>
      </c>
      <c r="E557" s="91">
        <v>17564.16403989866</v>
      </c>
      <c r="F557" s="94">
        <f t="shared" si="24"/>
        <v>17564.16403989866</v>
      </c>
      <c r="G557" s="86">
        <f t="shared" si="25"/>
        <v>3512.832807979732</v>
      </c>
      <c r="H557" s="94">
        <f t="shared" si="26"/>
        <v>14051.331231918928</v>
      </c>
    </row>
    <row r="558" spans="1:8" x14ac:dyDescent="0.25">
      <c r="A558" s="53">
        <v>555</v>
      </c>
      <c r="B558" s="42">
        <v>18602045000100</v>
      </c>
      <c r="C558" s="54" t="s">
        <v>1079</v>
      </c>
      <c r="D558" s="91">
        <v>0</v>
      </c>
      <c r="E558" s="91">
        <v>135021.11870715366</v>
      </c>
      <c r="F558" s="94">
        <f t="shared" si="24"/>
        <v>135021.11870715366</v>
      </c>
      <c r="G558" s="86">
        <f t="shared" si="25"/>
        <v>27004.223741430731</v>
      </c>
      <c r="H558" s="94">
        <f t="shared" si="26"/>
        <v>108016.89496572292</v>
      </c>
    </row>
    <row r="559" spans="1:8" x14ac:dyDescent="0.25">
      <c r="A559" s="53">
        <v>556</v>
      </c>
      <c r="B559" s="42">
        <v>24212862000146</v>
      </c>
      <c r="C559" s="54" t="s">
        <v>555</v>
      </c>
      <c r="D559" s="91">
        <v>0</v>
      </c>
      <c r="E559" s="91">
        <v>31042.860960735696</v>
      </c>
      <c r="F559" s="94">
        <f t="shared" si="24"/>
        <v>31042.860960735696</v>
      </c>
      <c r="G559" s="86">
        <f t="shared" si="25"/>
        <v>6208.5721921471395</v>
      </c>
      <c r="H559" s="94">
        <f t="shared" si="26"/>
        <v>24834.288768588558</v>
      </c>
    </row>
    <row r="560" spans="1:8" x14ac:dyDescent="0.25">
      <c r="A560" s="53">
        <v>557</v>
      </c>
      <c r="B560" s="42">
        <v>18400945000166</v>
      </c>
      <c r="C560" s="54" t="s">
        <v>556</v>
      </c>
      <c r="D560" s="91">
        <v>0</v>
      </c>
      <c r="E560" s="91">
        <v>48117.277791896864</v>
      </c>
      <c r="F560" s="94">
        <f t="shared" si="24"/>
        <v>48117.277791896864</v>
      </c>
      <c r="G560" s="86">
        <f t="shared" si="25"/>
        <v>9623.4555583793735</v>
      </c>
      <c r="H560" s="94">
        <f t="shared" si="26"/>
        <v>38493.822233517494</v>
      </c>
    </row>
    <row r="561" spans="1:8" x14ac:dyDescent="0.25">
      <c r="A561" s="53">
        <v>558</v>
      </c>
      <c r="B561" s="42">
        <v>17744434000107</v>
      </c>
      <c r="C561" s="54" t="s">
        <v>557</v>
      </c>
      <c r="D561" s="91">
        <v>0</v>
      </c>
      <c r="E561" s="91">
        <v>33079.692545224454</v>
      </c>
      <c r="F561" s="94">
        <f t="shared" si="24"/>
        <v>33079.692545224454</v>
      </c>
      <c r="G561" s="86">
        <f t="shared" si="25"/>
        <v>6615.9385090448914</v>
      </c>
      <c r="H561" s="94">
        <f t="shared" si="26"/>
        <v>26463.754036179562</v>
      </c>
    </row>
    <row r="562" spans="1:8" x14ac:dyDescent="0.25">
      <c r="A562" s="53">
        <v>559</v>
      </c>
      <c r="B562" s="42">
        <v>18338251000146</v>
      </c>
      <c r="C562" s="54" t="s">
        <v>558</v>
      </c>
      <c r="D562" s="91">
        <v>0</v>
      </c>
      <c r="E562" s="91">
        <v>13092.62618417685</v>
      </c>
      <c r="F562" s="94">
        <f t="shared" si="24"/>
        <v>13092.62618417685</v>
      </c>
      <c r="G562" s="86">
        <f t="shared" si="25"/>
        <v>2618.5252368353704</v>
      </c>
      <c r="H562" s="94">
        <f t="shared" si="26"/>
        <v>10474.10094734148</v>
      </c>
    </row>
    <row r="563" spans="1:8" x14ac:dyDescent="0.25">
      <c r="A563" s="53">
        <v>560</v>
      </c>
      <c r="B563" s="42">
        <v>18303255000199</v>
      </c>
      <c r="C563" s="54" t="s">
        <v>559</v>
      </c>
      <c r="D563" s="91">
        <v>0</v>
      </c>
      <c r="E563" s="91">
        <v>18338.731726738704</v>
      </c>
      <c r="F563" s="94">
        <f t="shared" si="24"/>
        <v>18338.731726738704</v>
      </c>
      <c r="G563" s="86">
        <f t="shared" si="25"/>
        <v>3667.7463453477412</v>
      </c>
      <c r="H563" s="94">
        <f t="shared" si="26"/>
        <v>14670.985381390963</v>
      </c>
    </row>
    <row r="564" spans="1:8" x14ac:dyDescent="0.25">
      <c r="A564" s="53">
        <v>561</v>
      </c>
      <c r="B564" s="42">
        <v>18557553000105</v>
      </c>
      <c r="C564" s="54" t="s">
        <v>1080</v>
      </c>
      <c r="D564" s="91">
        <v>0</v>
      </c>
      <c r="E564" s="91">
        <v>9.8250436727054575E-5</v>
      </c>
      <c r="F564" s="94">
        <f t="shared" si="24"/>
        <v>9.8250436727054575E-5</v>
      </c>
      <c r="G564" s="86">
        <f t="shared" si="25"/>
        <v>1.9650087345410916E-5</v>
      </c>
      <c r="H564" s="94">
        <f t="shared" si="26"/>
        <v>7.8600349381643665E-5</v>
      </c>
    </row>
    <row r="565" spans="1:8" x14ac:dyDescent="0.25">
      <c r="A565" s="53">
        <v>562</v>
      </c>
      <c r="B565" s="42">
        <v>18558080000160</v>
      </c>
      <c r="C565" s="54" t="s">
        <v>561</v>
      </c>
      <c r="D565" s="91">
        <v>0</v>
      </c>
      <c r="E565" s="91">
        <v>7369.7818762928109</v>
      </c>
      <c r="F565" s="94">
        <f t="shared" si="24"/>
        <v>7369.7818762928109</v>
      </c>
      <c r="G565" s="86">
        <f t="shared" si="25"/>
        <v>1473.9563752585623</v>
      </c>
      <c r="H565" s="94">
        <f t="shared" si="26"/>
        <v>5895.8255010342491</v>
      </c>
    </row>
    <row r="566" spans="1:8" x14ac:dyDescent="0.25">
      <c r="A566" s="53">
        <v>563</v>
      </c>
      <c r="B566" s="42">
        <v>18128256000144</v>
      </c>
      <c r="C566" s="54" t="s">
        <v>562</v>
      </c>
      <c r="D566" s="91">
        <v>0</v>
      </c>
      <c r="E566" s="91">
        <v>26880.655311658811</v>
      </c>
      <c r="F566" s="94">
        <f t="shared" si="24"/>
        <v>26880.655311658811</v>
      </c>
      <c r="G566" s="86">
        <f t="shared" si="25"/>
        <v>5376.1310623317622</v>
      </c>
      <c r="H566" s="94">
        <f t="shared" si="26"/>
        <v>21504.524249327049</v>
      </c>
    </row>
    <row r="567" spans="1:8" x14ac:dyDescent="0.25">
      <c r="A567" s="53">
        <v>564</v>
      </c>
      <c r="B567" s="42">
        <v>18160044000144</v>
      </c>
      <c r="C567" s="54" t="s">
        <v>563</v>
      </c>
      <c r="D567" s="91">
        <v>0</v>
      </c>
      <c r="E567" s="91">
        <v>35191.930455733949</v>
      </c>
      <c r="F567" s="94">
        <f t="shared" si="24"/>
        <v>35191.930455733949</v>
      </c>
      <c r="G567" s="86">
        <f t="shared" si="25"/>
        <v>7038.38609114679</v>
      </c>
      <c r="H567" s="94">
        <f t="shared" si="26"/>
        <v>28153.54436458716</v>
      </c>
    </row>
    <row r="568" spans="1:8" x14ac:dyDescent="0.25">
      <c r="A568" s="53">
        <v>565</v>
      </c>
      <c r="B568" s="42">
        <v>24363590000185</v>
      </c>
      <c r="C568" s="54" t="s">
        <v>564</v>
      </c>
      <c r="D568" s="91">
        <v>0</v>
      </c>
      <c r="E568" s="91">
        <v>15209.802262228248</v>
      </c>
      <c r="F568" s="94">
        <f t="shared" si="24"/>
        <v>15209.802262228248</v>
      </c>
      <c r="G568" s="86">
        <f t="shared" si="25"/>
        <v>3041.9604524456499</v>
      </c>
      <c r="H568" s="94">
        <f t="shared" si="26"/>
        <v>12167.841809782598</v>
      </c>
    </row>
    <row r="569" spans="1:8" x14ac:dyDescent="0.25">
      <c r="A569" s="53">
        <v>566</v>
      </c>
      <c r="B569" s="42">
        <v>18349944000134</v>
      </c>
      <c r="C569" s="54" t="s">
        <v>565</v>
      </c>
      <c r="D569" s="91">
        <v>0</v>
      </c>
      <c r="E569" s="91">
        <v>18291.006080359013</v>
      </c>
      <c r="F569" s="94">
        <f t="shared" si="24"/>
        <v>18291.006080359013</v>
      </c>
      <c r="G569" s="86">
        <f t="shared" si="25"/>
        <v>3658.2012160718027</v>
      </c>
      <c r="H569" s="94">
        <f t="shared" si="26"/>
        <v>14632.804864287211</v>
      </c>
    </row>
    <row r="570" spans="1:8" x14ac:dyDescent="0.25">
      <c r="A570" s="53">
        <v>567</v>
      </c>
      <c r="B570" s="42">
        <v>18715441000135</v>
      </c>
      <c r="C570" s="54" t="s">
        <v>1081</v>
      </c>
      <c r="D570" s="91">
        <v>0</v>
      </c>
      <c r="E570" s="91">
        <v>257346.83215250127</v>
      </c>
      <c r="F570" s="94">
        <f t="shared" si="24"/>
        <v>257346.83215250127</v>
      </c>
      <c r="G570" s="86">
        <f t="shared" si="25"/>
        <v>51469.36643050026</v>
      </c>
      <c r="H570" s="94">
        <f t="shared" si="26"/>
        <v>205877.46572200101</v>
      </c>
    </row>
    <row r="571" spans="1:8" x14ac:dyDescent="0.25">
      <c r="A571" s="53">
        <v>568</v>
      </c>
      <c r="B571" s="42">
        <v>18307454000175</v>
      </c>
      <c r="C571" s="54" t="s">
        <v>1082</v>
      </c>
      <c r="D571" s="91">
        <v>0</v>
      </c>
      <c r="E571" s="91">
        <v>23380.261036234704</v>
      </c>
      <c r="F571" s="94">
        <f t="shared" si="24"/>
        <v>23380.261036234704</v>
      </c>
      <c r="G571" s="86">
        <f t="shared" si="25"/>
        <v>4676.0522072469412</v>
      </c>
      <c r="H571" s="94">
        <f t="shared" si="26"/>
        <v>18704.208828987765</v>
      </c>
    </row>
    <row r="572" spans="1:8" x14ac:dyDescent="0.25">
      <c r="A572" s="53">
        <v>569</v>
      </c>
      <c r="B572" s="42">
        <v>18140764000148</v>
      </c>
      <c r="C572" s="54" t="s">
        <v>568</v>
      </c>
      <c r="D572" s="91">
        <v>0</v>
      </c>
      <c r="E572" s="91">
        <v>0</v>
      </c>
      <c r="F572" s="94">
        <f t="shared" si="24"/>
        <v>0</v>
      </c>
      <c r="G572" s="86">
        <f t="shared" si="25"/>
        <v>0</v>
      </c>
      <c r="H572" s="94">
        <f t="shared" si="26"/>
        <v>0</v>
      </c>
    </row>
    <row r="573" spans="1:8" x14ac:dyDescent="0.25">
      <c r="A573" s="53">
        <v>570</v>
      </c>
      <c r="B573" s="42">
        <v>24359333000170</v>
      </c>
      <c r="C573" s="54" t="s">
        <v>569</v>
      </c>
      <c r="D573" s="91">
        <v>0</v>
      </c>
      <c r="E573" s="91">
        <v>49591.97967995987</v>
      </c>
      <c r="F573" s="94">
        <f t="shared" si="24"/>
        <v>49591.97967995987</v>
      </c>
      <c r="G573" s="86">
        <f t="shared" si="25"/>
        <v>9918.3959359919754</v>
      </c>
      <c r="H573" s="94">
        <f t="shared" si="26"/>
        <v>39673.583743967894</v>
      </c>
    </row>
    <row r="574" spans="1:8" x14ac:dyDescent="0.25">
      <c r="A574" s="53">
        <v>571</v>
      </c>
      <c r="B574" s="42">
        <v>18347401000188</v>
      </c>
      <c r="C574" s="54" t="s">
        <v>570</v>
      </c>
      <c r="D574" s="91">
        <v>0</v>
      </c>
      <c r="E574" s="91">
        <v>36201.83259421953</v>
      </c>
      <c r="F574" s="94">
        <f t="shared" si="24"/>
        <v>36201.83259421953</v>
      </c>
      <c r="G574" s="86">
        <f t="shared" si="25"/>
        <v>7240.3665188439063</v>
      </c>
      <c r="H574" s="94">
        <f t="shared" si="26"/>
        <v>28961.466075375625</v>
      </c>
    </row>
    <row r="575" spans="1:8" x14ac:dyDescent="0.25">
      <c r="A575" s="53">
        <v>572</v>
      </c>
      <c r="B575" s="42">
        <v>19391945000100</v>
      </c>
      <c r="C575" s="54" t="s">
        <v>1083</v>
      </c>
      <c r="D575" s="91">
        <v>0</v>
      </c>
      <c r="E575" s="91">
        <v>153150.80765156518</v>
      </c>
      <c r="F575" s="94">
        <f t="shared" si="24"/>
        <v>153150.80765156518</v>
      </c>
      <c r="G575" s="86">
        <f t="shared" si="25"/>
        <v>30630.161530313038</v>
      </c>
      <c r="H575" s="94">
        <f t="shared" si="26"/>
        <v>122520.64612125214</v>
      </c>
    </row>
    <row r="576" spans="1:8" x14ac:dyDescent="0.25">
      <c r="A576" s="53">
        <v>573</v>
      </c>
      <c r="B576" s="42">
        <v>18094854000140</v>
      </c>
      <c r="C576" s="54" t="s">
        <v>1084</v>
      </c>
      <c r="D576" s="91">
        <v>0</v>
      </c>
      <c r="E576" s="91">
        <v>12430.553623648495</v>
      </c>
      <c r="F576" s="94">
        <f t="shared" si="24"/>
        <v>12430.553623648495</v>
      </c>
      <c r="G576" s="86">
        <f t="shared" si="25"/>
        <v>2486.1107247296991</v>
      </c>
      <c r="H576" s="94">
        <f t="shared" si="26"/>
        <v>9944.4428989187963</v>
      </c>
    </row>
    <row r="577" spans="1:8" x14ac:dyDescent="0.25">
      <c r="A577" s="53">
        <v>574</v>
      </c>
      <c r="B577" s="42">
        <v>18316273000105</v>
      </c>
      <c r="C577" s="54" t="s">
        <v>1085</v>
      </c>
      <c r="D577" s="91">
        <v>0</v>
      </c>
      <c r="E577" s="91">
        <v>20823.322918060294</v>
      </c>
      <c r="F577" s="94">
        <f t="shared" si="24"/>
        <v>20823.322918060294</v>
      </c>
      <c r="G577" s="86">
        <f t="shared" si="25"/>
        <v>4164.6645836120588</v>
      </c>
      <c r="H577" s="94">
        <f t="shared" si="26"/>
        <v>16658.658334448235</v>
      </c>
    </row>
    <row r="578" spans="1:8" x14ac:dyDescent="0.25">
      <c r="A578" s="53">
        <v>575</v>
      </c>
      <c r="B578" s="42">
        <v>18307462000111</v>
      </c>
      <c r="C578" s="54" t="s">
        <v>1086</v>
      </c>
      <c r="D578" s="91">
        <v>0</v>
      </c>
      <c r="E578" s="91">
        <v>11221.575300283332</v>
      </c>
      <c r="F578" s="94">
        <f t="shared" si="24"/>
        <v>11221.575300283332</v>
      </c>
      <c r="G578" s="86">
        <f t="shared" si="25"/>
        <v>2244.3150600566664</v>
      </c>
      <c r="H578" s="94">
        <f t="shared" si="26"/>
        <v>8977.2602402266657</v>
      </c>
    </row>
    <row r="579" spans="1:8" x14ac:dyDescent="0.25">
      <c r="A579" s="53">
        <v>576</v>
      </c>
      <c r="B579" s="42">
        <v>18279075000119</v>
      </c>
      <c r="C579" s="54" t="s">
        <v>1087</v>
      </c>
      <c r="D579" s="91">
        <v>0</v>
      </c>
      <c r="E579" s="91">
        <v>13296.881967238616</v>
      </c>
      <c r="F579" s="94">
        <f t="shared" si="24"/>
        <v>13296.881967238616</v>
      </c>
      <c r="G579" s="86">
        <f t="shared" si="25"/>
        <v>2659.3763934477233</v>
      </c>
      <c r="H579" s="94">
        <f t="shared" si="26"/>
        <v>10637.505573790893</v>
      </c>
    </row>
    <row r="580" spans="1:8" x14ac:dyDescent="0.25">
      <c r="A580" s="53">
        <v>577</v>
      </c>
      <c r="B580" s="42">
        <v>18140780000130</v>
      </c>
      <c r="C580" s="54" t="s">
        <v>1088</v>
      </c>
      <c r="D580" s="91">
        <v>0</v>
      </c>
      <c r="E580" s="91">
        <v>0</v>
      </c>
      <c r="F580" s="94">
        <f t="shared" si="24"/>
        <v>0</v>
      </c>
      <c r="G580" s="86">
        <f t="shared" si="25"/>
        <v>0</v>
      </c>
      <c r="H580" s="94">
        <f t="shared" si="26"/>
        <v>0</v>
      </c>
    </row>
    <row r="581" spans="1:8" x14ac:dyDescent="0.25">
      <c r="A581" s="53">
        <v>578</v>
      </c>
      <c r="B581" s="42">
        <v>18715409000150</v>
      </c>
      <c r="C581" s="54" t="s">
        <v>1089</v>
      </c>
      <c r="D581" s="91">
        <v>0</v>
      </c>
      <c r="E581" s="91">
        <v>396617.26364535309</v>
      </c>
      <c r="F581" s="94">
        <f t="shared" ref="F581:F644" si="27">D581+E581</f>
        <v>396617.26364535309</v>
      </c>
      <c r="G581" s="86">
        <f t="shared" ref="G581:G644" si="28">F581*0.2</f>
        <v>79323.452729070617</v>
      </c>
      <c r="H581" s="94">
        <f t="shared" ref="H581:H644" si="29">F581-G581</f>
        <v>317293.81091628247</v>
      </c>
    </row>
    <row r="582" spans="1:8" x14ac:dyDescent="0.25">
      <c r="A582" s="53">
        <v>579</v>
      </c>
      <c r="B582" s="42">
        <v>18385112000173</v>
      </c>
      <c r="C582" s="54" t="s">
        <v>1090</v>
      </c>
      <c r="D582" s="91">
        <v>0</v>
      </c>
      <c r="E582" s="91">
        <v>19821.761671401444</v>
      </c>
      <c r="F582" s="94">
        <f t="shared" si="27"/>
        <v>19821.761671401444</v>
      </c>
      <c r="G582" s="86">
        <f t="shared" si="28"/>
        <v>3964.3523342802891</v>
      </c>
      <c r="H582" s="94">
        <f t="shared" si="29"/>
        <v>15857.409337121155</v>
      </c>
    </row>
    <row r="583" spans="1:8" x14ac:dyDescent="0.25">
      <c r="A583" s="53">
        <v>580</v>
      </c>
      <c r="B583" s="42">
        <v>18299453000126</v>
      </c>
      <c r="C583" s="54" t="s">
        <v>1091</v>
      </c>
      <c r="D583" s="91">
        <v>0</v>
      </c>
      <c r="E583" s="91">
        <v>19415.952422443512</v>
      </c>
      <c r="F583" s="94">
        <f t="shared" si="27"/>
        <v>19415.952422443512</v>
      </c>
      <c r="G583" s="86">
        <f t="shared" si="28"/>
        <v>3883.1904844887026</v>
      </c>
      <c r="H583" s="94">
        <f t="shared" si="29"/>
        <v>15532.761937954809</v>
      </c>
    </row>
    <row r="584" spans="1:8" x14ac:dyDescent="0.25">
      <c r="A584" s="53">
        <v>581</v>
      </c>
      <c r="B584" s="42">
        <v>18347419000180</v>
      </c>
      <c r="C584" s="54" t="s">
        <v>1092</v>
      </c>
      <c r="D584" s="91">
        <v>0</v>
      </c>
      <c r="E584" s="91">
        <v>10615.134972459311</v>
      </c>
      <c r="F584" s="94">
        <f t="shared" si="27"/>
        <v>10615.134972459311</v>
      </c>
      <c r="G584" s="86">
        <f t="shared" si="28"/>
        <v>2123.0269944918623</v>
      </c>
      <c r="H584" s="94">
        <f t="shared" si="29"/>
        <v>8492.1079779674492</v>
      </c>
    </row>
    <row r="585" spans="1:8" x14ac:dyDescent="0.25">
      <c r="A585" s="53">
        <v>582</v>
      </c>
      <c r="B585" s="42">
        <v>18409219000104</v>
      </c>
      <c r="C585" s="54" t="s">
        <v>1093</v>
      </c>
      <c r="D585" s="91">
        <v>0</v>
      </c>
      <c r="E585" s="91">
        <v>19404.969762377994</v>
      </c>
      <c r="F585" s="94">
        <f t="shared" si="27"/>
        <v>19404.969762377994</v>
      </c>
      <c r="G585" s="86">
        <f t="shared" si="28"/>
        <v>3880.9939524755991</v>
      </c>
      <c r="H585" s="94">
        <f t="shared" si="29"/>
        <v>15523.975809902395</v>
      </c>
    </row>
    <row r="586" spans="1:8" x14ac:dyDescent="0.25">
      <c r="A586" s="53">
        <v>583</v>
      </c>
      <c r="B586" s="42">
        <v>18245183000170</v>
      </c>
      <c r="C586" s="54" t="s">
        <v>582</v>
      </c>
      <c r="D586" s="91">
        <v>0</v>
      </c>
      <c r="E586" s="91">
        <v>28554.019882865468</v>
      </c>
      <c r="F586" s="94">
        <f t="shared" si="27"/>
        <v>28554.019882865468</v>
      </c>
      <c r="G586" s="86">
        <f t="shared" si="28"/>
        <v>5710.8039765730937</v>
      </c>
      <c r="H586" s="94">
        <f t="shared" si="29"/>
        <v>22843.215906292375</v>
      </c>
    </row>
    <row r="587" spans="1:8" x14ac:dyDescent="0.25">
      <c r="A587" s="53">
        <v>584</v>
      </c>
      <c r="B587" s="42">
        <v>17702515000136</v>
      </c>
      <c r="C587" s="54" t="s">
        <v>583</v>
      </c>
      <c r="D587" s="91">
        <v>0</v>
      </c>
      <c r="E587" s="91">
        <v>12653.239635383292</v>
      </c>
      <c r="F587" s="94">
        <f t="shared" si="27"/>
        <v>12653.239635383292</v>
      </c>
      <c r="G587" s="86">
        <f t="shared" si="28"/>
        <v>2530.6479270766586</v>
      </c>
      <c r="H587" s="94">
        <f t="shared" si="29"/>
        <v>10122.591708306634</v>
      </c>
    </row>
    <row r="588" spans="1:8" x14ac:dyDescent="0.25">
      <c r="A588" s="53">
        <v>585</v>
      </c>
      <c r="B588" s="42">
        <v>18116178000168</v>
      </c>
      <c r="C588" s="54" t="s">
        <v>584</v>
      </c>
      <c r="D588" s="91">
        <v>0</v>
      </c>
      <c r="E588" s="91">
        <v>17790.47379581719</v>
      </c>
      <c r="F588" s="94">
        <f t="shared" si="27"/>
        <v>17790.47379581719</v>
      </c>
      <c r="G588" s="86">
        <f t="shared" si="28"/>
        <v>3558.0947591634381</v>
      </c>
      <c r="H588" s="94">
        <f t="shared" si="29"/>
        <v>14232.379036653752</v>
      </c>
    </row>
    <row r="589" spans="1:8" x14ac:dyDescent="0.25">
      <c r="A589" s="53">
        <v>586</v>
      </c>
      <c r="B589" s="42">
        <v>18338277000194</v>
      </c>
      <c r="C589" s="54" t="s">
        <v>585</v>
      </c>
      <c r="D589" s="91">
        <v>0</v>
      </c>
      <c r="E589" s="91">
        <v>12026.919744677636</v>
      </c>
      <c r="F589" s="94">
        <f t="shared" si="27"/>
        <v>12026.919744677636</v>
      </c>
      <c r="G589" s="86">
        <f t="shared" si="28"/>
        <v>2405.3839489355273</v>
      </c>
      <c r="H589" s="94">
        <f t="shared" si="29"/>
        <v>9621.5357957421093</v>
      </c>
    </row>
    <row r="590" spans="1:8" x14ac:dyDescent="0.25">
      <c r="A590" s="53">
        <v>587</v>
      </c>
      <c r="B590" s="42">
        <v>18338285000130</v>
      </c>
      <c r="C590" s="54" t="s">
        <v>1094</v>
      </c>
      <c r="D590" s="91">
        <v>0</v>
      </c>
      <c r="E590" s="91">
        <v>8643.1938090522981</v>
      </c>
      <c r="F590" s="94">
        <f t="shared" si="27"/>
        <v>8643.1938090522981</v>
      </c>
      <c r="G590" s="86">
        <f t="shared" si="28"/>
        <v>1728.6387618104598</v>
      </c>
      <c r="H590" s="94">
        <f t="shared" si="29"/>
        <v>6914.5550472418381</v>
      </c>
    </row>
    <row r="591" spans="1:8" x14ac:dyDescent="0.25">
      <c r="A591" s="53">
        <v>588</v>
      </c>
      <c r="B591" s="42">
        <v>17888116000101</v>
      </c>
      <c r="C591" s="54" t="s">
        <v>1095</v>
      </c>
      <c r="D591" s="91">
        <v>0</v>
      </c>
      <c r="E591" s="91">
        <v>12559.109975836995</v>
      </c>
      <c r="F591" s="94">
        <f t="shared" si="27"/>
        <v>12559.109975836995</v>
      </c>
      <c r="G591" s="86">
        <f t="shared" si="28"/>
        <v>2511.8219951673991</v>
      </c>
      <c r="H591" s="94">
        <f t="shared" si="29"/>
        <v>10047.287980669596</v>
      </c>
    </row>
    <row r="592" spans="1:8" x14ac:dyDescent="0.25">
      <c r="A592" s="53">
        <v>589</v>
      </c>
      <c r="B592" s="42">
        <v>18385146000168</v>
      </c>
      <c r="C592" s="54" t="s">
        <v>1096</v>
      </c>
      <c r="D592" s="91">
        <v>0</v>
      </c>
      <c r="E592" s="91">
        <v>19332.82690468588</v>
      </c>
      <c r="F592" s="94">
        <f t="shared" si="27"/>
        <v>19332.82690468588</v>
      </c>
      <c r="G592" s="86">
        <f t="shared" si="28"/>
        <v>3866.5653809371761</v>
      </c>
      <c r="H592" s="94">
        <f t="shared" si="29"/>
        <v>15466.261523748704</v>
      </c>
    </row>
    <row r="593" spans="1:8" x14ac:dyDescent="0.25">
      <c r="A593" s="53">
        <v>590</v>
      </c>
      <c r="B593" s="42">
        <v>18715458000192</v>
      </c>
      <c r="C593" s="54" t="s">
        <v>589</v>
      </c>
      <c r="D593" s="91">
        <v>0</v>
      </c>
      <c r="E593" s="91">
        <v>17297.561702808507</v>
      </c>
      <c r="F593" s="94">
        <f t="shared" si="27"/>
        <v>17297.561702808507</v>
      </c>
      <c r="G593" s="86">
        <f t="shared" si="28"/>
        <v>3459.5123405617014</v>
      </c>
      <c r="H593" s="94">
        <f t="shared" si="29"/>
        <v>13838.049362246806</v>
      </c>
    </row>
    <row r="594" spans="1:8" x14ac:dyDescent="0.25">
      <c r="A594" s="53">
        <v>591</v>
      </c>
      <c r="B594" s="42">
        <v>19718394000146</v>
      </c>
      <c r="C594" s="54" t="s">
        <v>590</v>
      </c>
      <c r="D594" s="91">
        <v>0</v>
      </c>
      <c r="E594" s="91">
        <v>10309.902410222949</v>
      </c>
      <c r="F594" s="94">
        <f t="shared" si="27"/>
        <v>10309.902410222949</v>
      </c>
      <c r="G594" s="86">
        <f t="shared" si="28"/>
        <v>2061.9804820445897</v>
      </c>
      <c r="H594" s="94">
        <f t="shared" si="29"/>
        <v>8247.9219281783589</v>
      </c>
    </row>
    <row r="595" spans="1:8" x14ac:dyDescent="0.25">
      <c r="A595" s="53">
        <v>592</v>
      </c>
      <c r="B595" s="42">
        <v>17857442000151</v>
      </c>
      <c r="C595" s="54" t="s">
        <v>1097</v>
      </c>
      <c r="D595" s="91">
        <v>0</v>
      </c>
      <c r="E595" s="91">
        <v>27627.655819619958</v>
      </c>
      <c r="F595" s="94">
        <f t="shared" si="27"/>
        <v>27627.655819619958</v>
      </c>
      <c r="G595" s="86">
        <f t="shared" si="28"/>
        <v>5525.5311639239917</v>
      </c>
      <c r="H595" s="94">
        <f t="shared" si="29"/>
        <v>22102.124655695967</v>
      </c>
    </row>
    <row r="596" spans="1:8" x14ac:dyDescent="0.25">
      <c r="A596" s="53">
        <v>593</v>
      </c>
      <c r="B596" s="42">
        <v>18094862000196</v>
      </c>
      <c r="C596" s="54" t="s">
        <v>1098</v>
      </c>
      <c r="D596" s="91">
        <v>0</v>
      </c>
      <c r="E596" s="91">
        <v>12258.641864206955</v>
      </c>
      <c r="F596" s="94">
        <f t="shared" si="27"/>
        <v>12258.641864206955</v>
      </c>
      <c r="G596" s="86">
        <f t="shared" si="28"/>
        <v>2451.7283728413909</v>
      </c>
      <c r="H596" s="94">
        <f t="shared" si="29"/>
        <v>9806.9134913655635</v>
      </c>
    </row>
    <row r="597" spans="1:8" x14ac:dyDescent="0.25">
      <c r="A597" s="53">
        <v>594</v>
      </c>
      <c r="B597" s="42">
        <v>18413187000110</v>
      </c>
      <c r="C597" s="54" t="s">
        <v>1099</v>
      </c>
      <c r="D597" s="91">
        <v>0</v>
      </c>
      <c r="E597" s="91">
        <v>15214.700752410172</v>
      </c>
      <c r="F597" s="94">
        <f t="shared" si="27"/>
        <v>15214.700752410172</v>
      </c>
      <c r="G597" s="86">
        <f t="shared" si="28"/>
        <v>3042.9401504820344</v>
      </c>
      <c r="H597" s="94">
        <f t="shared" si="29"/>
        <v>12171.760601928137</v>
      </c>
    </row>
    <row r="598" spans="1:8" x14ac:dyDescent="0.25">
      <c r="A598" s="53">
        <v>595</v>
      </c>
      <c r="B598" s="42">
        <v>18338269000148</v>
      </c>
      <c r="C598" s="54" t="s">
        <v>1100</v>
      </c>
      <c r="D598" s="91">
        <v>16632.93783489391</v>
      </c>
      <c r="E598" s="91">
        <v>16632.93783489391</v>
      </c>
      <c r="F598" s="94">
        <f t="shared" si="27"/>
        <v>33265.87566978782</v>
      </c>
      <c r="G598" s="86">
        <f t="shared" si="28"/>
        <v>6653.175133957564</v>
      </c>
      <c r="H598" s="94">
        <f t="shared" si="29"/>
        <v>26612.700535830256</v>
      </c>
    </row>
    <row r="599" spans="1:8" x14ac:dyDescent="0.25">
      <c r="A599" s="53">
        <v>596</v>
      </c>
      <c r="B599" s="42">
        <v>18192898000102</v>
      </c>
      <c r="C599" s="54" t="s">
        <v>1101</v>
      </c>
      <c r="D599" s="91">
        <v>0</v>
      </c>
      <c r="E599" s="91">
        <v>132298.12488521382</v>
      </c>
      <c r="F599" s="94">
        <f t="shared" si="27"/>
        <v>132298.12488521382</v>
      </c>
      <c r="G599" s="86">
        <f t="shared" si="28"/>
        <v>26459.624977042768</v>
      </c>
      <c r="H599" s="94">
        <f t="shared" si="29"/>
        <v>105838.49990817106</v>
      </c>
    </row>
    <row r="600" spans="1:8" x14ac:dyDescent="0.25">
      <c r="A600" s="53">
        <v>597</v>
      </c>
      <c r="B600" s="42">
        <v>18192252000125</v>
      </c>
      <c r="C600" s="54" t="s">
        <v>1102</v>
      </c>
      <c r="D600" s="91">
        <v>0</v>
      </c>
      <c r="E600" s="91">
        <v>14466.439463674855</v>
      </c>
      <c r="F600" s="94">
        <f t="shared" si="27"/>
        <v>14466.439463674855</v>
      </c>
      <c r="G600" s="86">
        <f t="shared" si="28"/>
        <v>2893.2878927349711</v>
      </c>
      <c r="H600" s="94">
        <f t="shared" si="29"/>
        <v>11573.151570939885</v>
      </c>
    </row>
    <row r="601" spans="1:8" x14ac:dyDescent="0.25">
      <c r="A601" s="53">
        <v>598</v>
      </c>
      <c r="B601" s="42">
        <v>18457226000181</v>
      </c>
      <c r="C601" s="54" t="s">
        <v>1103</v>
      </c>
      <c r="D601" s="91">
        <v>0</v>
      </c>
      <c r="E601" s="91">
        <v>0</v>
      </c>
      <c r="F601" s="94">
        <f t="shared" si="27"/>
        <v>0</v>
      </c>
      <c r="G601" s="86">
        <f t="shared" si="28"/>
        <v>0</v>
      </c>
      <c r="H601" s="94">
        <f t="shared" si="29"/>
        <v>0</v>
      </c>
    </row>
    <row r="602" spans="1:8" x14ac:dyDescent="0.25">
      <c r="A602" s="53">
        <v>599</v>
      </c>
      <c r="B602" s="42">
        <v>18244335000110</v>
      </c>
      <c r="C602" s="54" t="s">
        <v>1104</v>
      </c>
      <c r="D602" s="91">
        <v>0</v>
      </c>
      <c r="E602" s="91">
        <v>33731.680377906487</v>
      </c>
      <c r="F602" s="94">
        <f t="shared" si="27"/>
        <v>33731.680377906487</v>
      </c>
      <c r="G602" s="86">
        <f t="shared" si="28"/>
        <v>6746.3360755812973</v>
      </c>
      <c r="H602" s="94">
        <f t="shared" si="29"/>
        <v>26985.344302325189</v>
      </c>
    </row>
    <row r="603" spans="1:8" x14ac:dyDescent="0.25">
      <c r="A603" s="53">
        <v>600</v>
      </c>
      <c r="B603" s="42">
        <v>17710476000119</v>
      </c>
      <c r="C603" s="54" t="s">
        <v>1105</v>
      </c>
      <c r="D603" s="91">
        <v>0</v>
      </c>
      <c r="E603" s="91">
        <v>8490.2950410181966</v>
      </c>
      <c r="F603" s="94">
        <f t="shared" si="27"/>
        <v>8490.2950410181966</v>
      </c>
      <c r="G603" s="86">
        <f t="shared" si="28"/>
        <v>1698.0590082036395</v>
      </c>
      <c r="H603" s="94">
        <f t="shared" si="29"/>
        <v>6792.2360328145569</v>
      </c>
    </row>
    <row r="604" spans="1:8" x14ac:dyDescent="0.25">
      <c r="A604" s="53">
        <v>601</v>
      </c>
      <c r="B604" s="42">
        <v>18836973000120</v>
      </c>
      <c r="C604" s="54" t="s">
        <v>1106</v>
      </c>
      <c r="D604" s="91">
        <v>0</v>
      </c>
      <c r="E604" s="91">
        <v>12664.531124001012</v>
      </c>
      <c r="F604" s="94">
        <f t="shared" si="27"/>
        <v>12664.531124001012</v>
      </c>
      <c r="G604" s="86">
        <f t="shared" si="28"/>
        <v>2532.9062248002028</v>
      </c>
      <c r="H604" s="94">
        <f t="shared" si="29"/>
        <v>10131.62489920081</v>
      </c>
    </row>
    <row r="605" spans="1:8" x14ac:dyDescent="0.25">
      <c r="A605" s="53">
        <v>602</v>
      </c>
      <c r="B605" s="42">
        <v>18303222000149</v>
      </c>
      <c r="C605" s="54" t="s">
        <v>1107</v>
      </c>
      <c r="D605" s="91">
        <v>0</v>
      </c>
      <c r="E605" s="91">
        <v>12310.809167496587</v>
      </c>
      <c r="F605" s="94">
        <f t="shared" si="27"/>
        <v>12310.809167496587</v>
      </c>
      <c r="G605" s="86">
        <f t="shared" si="28"/>
        <v>2462.1618334993177</v>
      </c>
      <c r="H605" s="94">
        <f t="shared" si="29"/>
        <v>9848.647333997269</v>
      </c>
    </row>
    <row r="606" spans="1:8" x14ac:dyDescent="0.25">
      <c r="A606" s="53">
        <v>603</v>
      </c>
      <c r="B606" s="42">
        <v>18349951000136</v>
      </c>
      <c r="C606" s="54" t="s">
        <v>1108</v>
      </c>
      <c r="D606" s="91">
        <v>0</v>
      </c>
      <c r="E606" s="91">
        <v>15604.797315002817</v>
      </c>
      <c r="F606" s="94">
        <f t="shared" si="27"/>
        <v>15604.797315002817</v>
      </c>
      <c r="G606" s="86">
        <f t="shared" si="28"/>
        <v>3120.9594630005636</v>
      </c>
      <c r="H606" s="94">
        <f t="shared" si="29"/>
        <v>12483.837852002254</v>
      </c>
    </row>
    <row r="607" spans="1:8" x14ac:dyDescent="0.25">
      <c r="A607" s="53">
        <v>604</v>
      </c>
      <c r="B607" s="42">
        <v>16870974000166</v>
      </c>
      <c r="C607" s="54" t="s">
        <v>1109</v>
      </c>
      <c r="D607" s="91">
        <v>0</v>
      </c>
      <c r="E607" s="91">
        <v>46549.448128349257</v>
      </c>
      <c r="F607" s="94">
        <f t="shared" si="27"/>
        <v>46549.448128349257</v>
      </c>
      <c r="G607" s="86">
        <f t="shared" si="28"/>
        <v>9309.8896256698517</v>
      </c>
      <c r="H607" s="94">
        <f t="shared" si="29"/>
        <v>37239.558502679407</v>
      </c>
    </row>
    <row r="608" spans="1:8" x14ac:dyDescent="0.25">
      <c r="A608" s="53">
        <v>605</v>
      </c>
      <c r="B608" s="42">
        <v>18303248000197</v>
      </c>
      <c r="C608" s="54" t="s">
        <v>1110</v>
      </c>
      <c r="D608" s="91">
        <v>0</v>
      </c>
      <c r="E608" s="91">
        <v>7296.9873541950456</v>
      </c>
      <c r="F608" s="94">
        <f t="shared" si="27"/>
        <v>7296.9873541950456</v>
      </c>
      <c r="G608" s="86">
        <f t="shared" si="28"/>
        <v>1459.3974708390092</v>
      </c>
      <c r="H608" s="94">
        <f t="shared" si="29"/>
        <v>5837.5898833560368</v>
      </c>
    </row>
    <row r="609" spans="1:8" x14ac:dyDescent="0.25">
      <c r="A609" s="53">
        <v>606</v>
      </c>
      <c r="B609" s="42">
        <v>17694886000113</v>
      </c>
      <c r="C609" s="54" t="s">
        <v>1111</v>
      </c>
      <c r="D609" s="91">
        <v>0</v>
      </c>
      <c r="E609" s="91">
        <v>8597.6069643294213</v>
      </c>
      <c r="F609" s="94">
        <f t="shared" si="27"/>
        <v>8597.6069643294213</v>
      </c>
      <c r="G609" s="86">
        <f t="shared" si="28"/>
        <v>1719.5213928658843</v>
      </c>
      <c r="H609" s="94">
        <f t="shared" si="29"/>
        <v>6878.0855714635372</v>
      </c>
    </row>
    <row r="610" spans="1:8" x14ac:dyDescent="0.25">
      <c r="A610" s="53">
        <v>607</v>
      </c>
      <c r="B610" s="42">
        <v>17747924000159</v>
      </c>
      <c r="C610" s="54" t="s">
        <v>606</v>
      </c>
      <c r="D610" s="91">
        <v>0</v>
      </c>
      <c r="E610" s="91">
        <v>76337.777349958284</v>
      </c>
      <c r="F610" s="94">
        <f t="shared" si="27"/>
        <v>76337.777349958284</v>
      </c>
      <c r="G610" s="86">
        <f t="shared" si="28"/>
        <v>15267.555469991657</v>
      </c>
      <c r="H610" s="94">
        <f t="shared" si="29"/>
        <v>61070.22187996663</v>
      </c>
    </row>
    <row r="611" spans="1:8" x14ac:dyDescent="0.25">
      <c r="A611" s="53">
        <v>608</v>
      </c>
      <c r="B611" s="42">
        <v>17877176000129</v>
      </c>
      <c r="C611" s="54" t="s">
        <v>1112</v>
      </c>
      <c r="D611" s="91">
        <v>0</v>
      </c>
      <c r="E611" s="91">
        <v>14926.798059132689</v>
      </c>
      <c r="F611" s="94">
        <f t="shared" si="27"/>
        <v>14926.798059132689</v>
      </c>
      <c r="G611" s="86">
        <f t="shared" si="28"/>
        <v>2985.3596118265377</v>
      </c>
      <c r="H611" s="94">
        <f t="shared" si="29"/>
        <v>11941.438447306151</v>
      </c>
    </row>
    <row r="612" spans="1:8" x14ac:dyDescent="0.25">
      <c r="A612" s="53">
        <v>609</v>
      </c>
      <c r="B612" s="42">
        <v>20356754000196</v>
      </c>
      <c r="C612" s="54" t="s">
        <v>1113</v>
      </c>
      <c r="D612" s="91">
        <v>0</v>
      </c>
      <c r="E612" s="91">
        <v>14823.264668512635</v>
      </c>
      <c r="F612" s="94">
        <f t="shared" si="27"/>
        <v>14823.264668512635</v>
      </c>
      <c r="G612" s="86">
        <f t="shared" si="28"/>
        <v>2964.6529337025272</v>
      </c>
      <c r="H612" s="94">
        <f t="shared" si="29"/>
        <v>11858.611734810107</v>
      </c>
    </row>
    <row r="613" spans="1:8" x14ac:dyDescent="0.25">
      <c r="A613" s="53">
        <v>610</v>
      </c>
      <c r="B613" s="42">
        <v>18401018000160</v>
      </c>
      <c r="C613" s="54" t="s">
        <v>1114</v>
      </c>
      <c r="D613" s="91">
        <v>0</v>
      </c>
      <c r="E613" s="91">
        <v>26066.273458823351</v>
      </c>
      <c r="F613" s="94">
        <f t="shared" si="27"/>
        <v>26066.273458823351</v>
      </c>
      <c r="G613" s="86">
        <f t="shared" si="28"/>
        <v>5213.2546917646705</v>
      </c>
      <c r="H613" s="94">
        <f t="shared" si="29"/>
        <v>20853.018767058682</v>
      </c>
    </row>
    <row r="614" spans="1:8" x14ac:dyDescent="0.25">
      <c r="A614" s="53">
        <v>611</v>
      </c>
      <c r="B614" s="42">
        <v>22679153000140</v>
      </c>
      <c r="C614" s="54" t="s">
        <v>1115</v>
      </c>
      <c r="D614" s="91">
        <v>0</v>
      </c>
      <c r="E614" s="91">
        <v>62178.284411345841</v>
      </c>
      <c r="F614" s="94">
        <f t="shared" si="27"/>
        <v>62178.284411345841</v>
      </c>
      <c r="G614" s="86">
        <f t="shared" si="28"/>
        <v>12435.65688226917</v>
      </c>
      <c r="H614" s="94">
        <f t="shared" si="29"/>
        <v>49742.627529076672</v>
      </c>
    </row>
    <row r="615" spans="1:8" x14ac:dyDescent="0.25">
      <c r="A615" s="53">
        <v>612</v>
      </c>
      <c r="B615" s="42">
        <v>18312975000110</v>
      </c>
      <c r="C615" s="54" t="s">
        <v>1116</v>
      </c>
      <c r="D615" s="91">
        <v>0</v>
      </c>
      <c r="E615" s="91">
        <v>3.1929091585043354E-4</v>
      </c>
      <c r="F615" s="94">
        <f t="shared" si="27"/>
        <v>3.1929091585043354E-4</v>
      </c>
      <c r="G615" s="86">
        <f t="shared" si="28"/>
        <v>6.3858183170086708E-5</v>
      </c>
      <c r="H615" s="94">
        <f t="shared" si="29"/>
        <v>2.5543273268034683E-4</v>
      </c>
    </row>
    <row r="616" spans="1:8" x14ac:dyDescent="0.25">
      <c r="A616" s="53">
        <v>613</v>
      </c>
      <c r="B616" s="42">
        <v>18457283000160</v>
      </c>
      <c r="C616" s="54" t="s">
        <v>1117</v>
      </c>
      <c r="D616" s="91">
        <v>0</v>
      </c>
      <c r="E616" s="91">
        <v>40950.560843996383</v>
      </c>
      <c r="F616" s="94">
        <f t="shared" si="27"/>
        <v>40950.560843996383</v>
      </c>
      <c r="G616" s="86">
        <f t="shared" si="28"/>
        <v>8190.1121687992772</v>
      </c>
      <c r="H616" s="94">
        <f t="shared" si="29"/>
        <v>32760.448675197105</v>
      </c>
    </row>
    <row r="617" spans="1:8" x14ac:dyDescent="0.25">
      <c r="A617" s="53">
        <v>614</v>
      </c>
      <c r="B617" s="42">
        <v>18114231000191</v>
      </c>
      <c r="C617" s="54" t="s">
        <v>1118</v>
      </c>
      <c r="D617" s="91">
        <v>0</v>
      </c>
      <c r="E617" s="91">
        <v>11607.360806977258</v>
      </c>
      <c r="F617" s="94">
        <f t="shared" si="27"/>
        <v>11607.360806977258</v>
      </c>
      <c r="G617" s="86">
        <f t="shared" si="28"/>
        <v>2321.4721613954516</v>
      </c>
      <c r="H617" s="94">
        <f t="shared" si="29"/>
        <v>9285.8886455818065</v>
      </c>
    </row>
    <row r="618" spans="1:8" x14ac:dyDescent="0.25">
      <c r="A618" s="53">
        <v>615</v>
      </c>
      <c r="B618" s="42">
        <v>18137935000180</v>
      </c>
      <c r="C618" s="54" t="s">
        <v>1119</v>
      </c>
      <c r="D618" s="91">
        <v>0</v>
      </c>
      <c r="E618" s="91">
        <v>21811.980577663417</v>
      </c>
      <c r="F618" s="94">
        <f t="shared" si="27"/>
        <v>21811.980577663417</v>
      </c>
      <c r="G618" s="86">
        <f t="shared" si="28"/>
        <v>4362.3961155326833</v>
      </c>
      <c r="H618" s="94">
        <f t="shared" si="29"/>
        <v>17449.584462130733</v>
      </c>
    </row>
    <row r="619" spans="1:8" x14ac:dyDescent="0.25">
      <c r="A619" s="53">
        <v>616</v>
      </c>
      <c r="B619" s="42">
        <v>18307470000168</v>
      </c>
      <c r="C619" s="54" t="s">
        <v>1120</v>
      </c>
      <c r="D619" s="91">
        <v>0</v>
      </c>
      <c r="E619" s="91">
        <v>10715.889387946476</v>
      </c>
      <c r="F619" s="94">
        <f t="shared" si="27"/>
        <v>10715.889387946476</v>
      </c>
      <c r="G619" s="86">
        <f t="shared" si="28"/>
        <v>2143.1778775892953</v>
      </c>
      <c r="H619" s="94">
        <f t="shared" si="29"/>
        <v>8572.7115103571814</v>
      </c>
    </row>
    <row r="620" spans="1:8" x14ac:dyDescent="0.25">
      <c r="A620" s="53">
        <v>617</v>
      </c>
      <c r="B620" s="42">
        <v>18602086000198</v>
      </c>
      <c r="C620" s="54" t="s">
        <v>1121</v>
      </c>
      <c r="D620" s="91">
        <v>0</v>
      </c>
      <c r="E620" s="91">
        <v>40532.327140704721</v>
      </c>
      <c r="F620" s="94">
        <f t="shared" si="27"/>
        <v>40532.327140704721</v>
      </c>
      <c r="G620" s="86">
        <f t="shared" si="28"/>
        <v>8106.4654281409448</v>
      </c>
      <c r="H620" s="94">
        <f t="shared" si="29"/>
        <v>32425.861712563776</v>
      </c>
    </row>
    <row r="621" spans="1:8" x14ac:dyDescent="0.25">
      <c r="A621" s="53">
        <v>618</v>
      </c>
      <c r="B621" s="42">
        <v>18291369000166</v>
      </c>
      <c r="C621" s="54" t="s">
        <v>1122</v>
      </c>
      <c r="D621" s="91">
        <v>0</v>
      </c>
      <c r="E621" s="91">
        <v>30066.806045153258</v>
      </c>
      <c r="F621" s="94">
        <f t="shared" si="27"/>
        <v>30066.806045153258</v>
      </c>
      <c r="G621" s="86">
        <f t="shared" si="28"/>
        <v>6013.3612090306524</v>
      </c>
      <c r="H621" s="94">
        <f t="shared" si="29"/>
        <v>24053.444836122606</v>
      </c>
    </row>
    <row r="622" spans="1:8" x14ac:dyDescent="0.25">
      <c r="A622" s="53">
        <v>619</v>
      </c>
      <c r="B622" s="42">
        <v>24380651000112</v>
      </c>
      <c r="C622" s="54" t="s">
        <v>1123</v>
      </c>
      <c r="D622" s="91">
        <v>0</v>
      </c>
      <c r="E622" s="91">
        <v>467056.78050565056</v>
      </c>
      <c r="F622" s="94">
        <f t="shared" si="27"/>
        <v>467056.78050565056</v>
      </c>
      <c r="G622" s="86">
        <f t="shared" si="28"/>
        <v>93411.356101130121</v>
      </c>
      <c r="H622" s="94">
        <f t="shared" si="29"/>
        <v>373645.42440452043</v>
      </c>
    </row>
    <row r="623" spans="1:8" x14ac:dyDescent="0.25">
      <c r="A623" s="53">
        <v>620</v>
      </c>
      <c r="B623" s="42">
        <v>18712158000150</v>
      </c>
      <c r="C623" s="54" t="s">
        <v>1124</v>
      </c>
      <c r="D623" s="91">
        <v>0</v>
      </c>
      <c r="E623" s="91">
        <v>60138.013870923991</v>
      </c>
      <c r="F623" s="94">
        <f t="shared" si="27"/>
        <v>60138.013870923991</v>
      </c>
      <c r="G623" s="86">
        <f t="shared" si="28"/>
        <v>12027.602774184799</v>
      </c>
      <c r="H623" s="94">
        <f t="shared" si="29"/>
        <v>48110.41109673919</v>
      </c>
    </row>
    <row r="624" spans="1:8" x14ac:dyDescent="0.25">
      <c r="A624" s="53">
        <v>621</v>
      </c>
      <c r="B624" s="42">
        <v>18602037000155</v>
      </c>
      <c r="C624" s="54" t="s">
        <v>1125</v>
      </c>
      <c r="D624" s="91">
        <v>0</v>
      </c>
      <c r="E624" s="91">
        <v>0</v>
      </c>
      <c r="F624" s="94">
        <f t="shared" si="27"/>
        <v>0</v>
      </c>
      <c r="G624" s="86">
        <f t="shared" si="28"/>
        <v>0</v>
      </c>
      <c r="H624" s="94">
        <f t="shared" si="29"/>
        <v>0</v>
      </c>
    </row>
    <row r="625" spans="1:8" x14ac:dyDescent="0.25">
      <c r="A625" s="53">
        <v>622</v>
      </c>
      <c r="B625" s="42">
        <v>18241778000158</v>
      </c>
      <c r="C625" s="54" t="s">
        <v>1126</v>
      </c>
      <c r="D625" s="91">
        <v>0</v>
      </c>
      <c r="E625" s="91">
        <v>67618.284638457539</v>
      </c>
      <c r="F625" s="94">
        <f t="shared" si="27"/>
        <v>67618.284638457539</v>
      </c>
      <c r="G625" s="86">
        <f t="shared" si="28"/>
        <v>13523.656927691509</v>
      </c>
      <c r="H625" s="94">
        <f t="shared" si="29"/>
        <v>54094.627710766028</v>
      </c>
    </row>
    <row r="626" spans="1:8" x14ac:dyDescent="0.25">
      <c r="A626" s="53">
        <v>623</v>
      </c>
      <c r="B626" s="42">
        <v>17935206000106</v>
      </c>
      <c r="C626" s="54" t="s">
        <v>1127</v>
      </c>
      <c r="D626" s="91">
        <v>0</v>
      </c>
      <c r="E626" s="91">
        <v>12024.805274875096</v>
      </c>
      <c r="F626" s="94">
        <f t="shared" si="27"/>
        <v>12024.805274875096</v>
      </c>
      <c r="G626" s="86">
        <f t="shared" si="28"/>
        <v>2404.9610549750191</v>
      </c>
      <c r="H626" s="94">
        <f t="shared" si="29"/>
        <v>9619.8442199000765</v>
      </c>
    </row>
    <row r="627" spans="1:8" x14ac:dyDescent="0.25">
      <c r="A627" s="53">
        <v>624</v>
      </c>
      <c r="B627" s="42">
        <v>16928483000129</v>
      </c>
      <c r="C627" s="54" t="s">
        <v>1128</v>
      </c>
      <c r="D627" s="91">
        <v>0</v>
      </c>
      <c r="E627" s="91">
        <v>1.3411815346981814E-4</v>
      </c>
      <c r="F627" s="94">
        <f t="shared" si="27"/>
        <v>1.3411815346981814E-4</v>
      </c>
      <c r="G627" s="86">
        <f t="shared" si="28"/>
        <v>2.6823630693963632E-5</v>
      </c>
      <c r="H627" s="94">
        <f t="shared" si="29"/>
        <v>1.0729452277585451E-4</v>
      </c>
    </row>
    <row r="628" spans="1:8" x14ac:dyDescent="0.25">
      <c r="A628" s="53">
        <v>625</v>
      </c>
      <c r="B628" s="42">
        <v>17749896000109</v>
      </c>
      <c r="C628" s="54" t="s">
        <v>1129</v>
      </c>
      <c r="D628" s="91">
        <v>0</v>
      </c>
      <c r="E628" s="91">
        <v>0</v>
      </c>
      <c r="F628" s="94">
        <f t="shared" si="27"/>
        <v>0</v>
      </c>
      <c r="G628" s="86">
        <f t="shared" si="28"/>
        <v>0</v>
      </c>
      <c r="H628" s="94">
        <f t="shared" si="29"/>
        <v>0</v>
      </c>
    </row>
    <row r="629" spans="1:8" x14ac:dyDescent="0.25">
      <c r="A629" s="53">
        <v>626</v>
      </c>
      <c r="B629" s="42">
        <v>18338848000190</v>
      </c>
      <c r="C629" s="54" t="s">
        <v>1130</v>
      </c>
      <c r="D629" s="91">
        <v>0</v>
      </c>
      <c r="E629" s="91">
        <v>14044.229947796139</v>
      </c>
      <c r="F629" s="94">
        <f t="shared" si="27"/>
        <v>14044.229947796139</v>
      </c>
      <c r="G629" s="86">
        <f t="shared" si="28"/>
        <v>2808.8459895592277</v>
      </c>
      <c r="H629" s="94">
        <f t="shared" si="29"/>
        <v>11235.383958236911</v>
      </c>
    </row>
    <row r="630" spans="1:8" x14ac:dyDescent="0.25">
      <c r="A630" s="53">
        <v>627</v>
      </c>
      <c r="B630" s="42">
        <v>24791154000107</v>
      </c>
      <c r="C630" s="54" t="s">
        <v>1131</v>
      </c>
      <c r="D630" s="91">
        <v>0</v>
      </c>
      <c r="E630" s="91">
        <v>28398.76292168604</v>
      </c>
      <c r="F630" s="94">
        <f t="shared" si="27"/>
        <v>28398.76292168604</v>
      </c>
      <c r="G630" s="86">
        <f t="shared" si="28"/>
        <v>5679.7525843372086</v>
      </c>
      <c r="H630" s="94">
        <f t="shared" si="29"/>
        <v>22719.010337348831</v>
      </c>
    </row>
    <row r="631" spans="1:8" x14ac:dyDescent="0.25">
      <c r="A631" s="53">
        <v>628</v>
      </c>
      <c r="B631" s="42">
        <v>18307488000160</v>
      </c>
      <c r="C631" s="54" t="s">
        <v>1132</v>
      </c>
      <c r="D631" s="91">
        <v>0</v>
      </c>
      <c r="E631" s="91">
        <v>23463.545571482904</v>
      </c>
      <c r="F631" s="94">
        <f t="shared" si="27"/>
        <v>23463.545571482904</v>
      </c>
      <c r="G631" s="86">
        <f t="shared" si="28"/>
        <v>4692.709114296581</v>
      </c>
      <c r="H631" s="94">
        <f t="shared" si="29"/>
        <v>18770.836457186324</v>
      </c>
    </row>
    <row r="632" spans="1:8" x14ac:dyDescent="0.25">
      <c r="A632" s="53">
        <v>629</v>
      </c>
      <c r="B632" s="42">
        <v>18558072000114</v>
      </c>
      <c r="C632" s="54" t="s">
        <v>1133</v>
      </c>
      <c r="D632" s="91">
        <v>0</v>
      </c>
      <c r="E632" s="91">
        <v>40810.995696532169</v>
      </c>
      <c r="F632" s="94">
        <f t="shared" si="27"/>
        <v>40810.995696532169</v>
      </c>
      <c r="G632" s="86">
        <f t="shared" si="28"/>
        <v>8162.1991393064345</v>
      </c>
      <c r="H632" s="94">
        <f t="shared" si="29"/>
        <v>32648.796557225734</v>
      </c>
    </row>
    <row r="633" spans="1:8" x14ac:dyDescent="0.25">
      <c r="A633" s="53">
        <v>630</v>
      </c>
      <c r="B633" s="42">
        <v>18409235000105</v>
      </c>
      <c r="C633" s="54" t="s">
        <v>1134</v>
      </c>
      <c r="D633" s="91">
        <v>0</v>
      </c>
      <c r="E633" s="91">
        <v>11741.267895595392</v>
      </c>
      <c r="F633" s="94">
        <f t="shared" si="27"/>
        <v>11741.267895595392</v>
      </c>
      <c r="G633" s="86">
        <f t="shared" si="28"/>
        <v>2348.2535791190785</v>
      </c>
      <c r="H633" s="94">
        <f t="shared" si="29"/>
        <v>9393.014316476314</v>
      </c>
    </row>
    <row r="634" spans="1:8" x14ac:dyDescent="0.25">
      <c r="A634" s="53">
        <v>631</v>
      </c>
      <c r="B634" s="42">
        <v>18313882000100</v>
      </c>
      <c r="C634" s="54" t="s">
        <v>1135</v>
      </c>
      <c r="D634" s="91">
        <v>0</v>
      </c>
      <c r="E634" s="91">
        <v>23493.486746478698</v>
      </c>
      <c r="F634" s="94">
        <f t="shared" si="27"/>
        <v>23493.486746478698</v>
      </c>
      <c r="G634" s="86">
        <f t="shared" si="28"/>
        <v>4698.6973492957395</v>
      </c>
      <c r="H634" s="94">
        <f t="shared" si="29"/>
        <v>18794.789397182958</v>
      </c>
    </row>
    <row r="635" spans="1:8" x14ac:dyDescent="0.25">
      <c r="A635" s="53">
        <v>632</v>
      </c>
      <c r="B635" s="42">
        <v>18025999000199</v>
      </c>
      <c r="C635" s="54" t="s">
        <v>1136</v>
      </c>
      <c r="D635" s="91">
        <v>0</v>
      </c>
      <c r="E635" s="91">
        <v>10533.556571898715</v>
      </c>
      <c r="F635" s="94">
        <f t="shared" si="27"/>
        <v>10533.556571898715</v>
      </c>
      <c r="G635" s="86">
        <f t="shared" si="28"/>
        <v>2106.7113143797428</v>
      </c>
      <c r="H635" s="94">
        <f t="shared" si="29"/>
        <v>8426.8452575189713</v>
      </c>
    </row>
    <row r="636" spans="1:8" x14ac:dyDescent="0.25">
      <c r="A636" s="53">
        <v>633</v>
      </c>
      <c r="B636" s="42">
        <v>18404988000110</v>
      </c>
      <c r="C636" s="54" t="s">
        <v>1137</v>
      </c>
      <c r="D636" s="91">
        <v>0</v>
      </c>
      <c r="E636" s="91">
        <v>11274.272207319211</v>
      </c>
      <c r="F636" s="94">
        <f t="shared" si="27"/>
        <v>11274.272207319211</v>
      </c>
      <c r="G636" s="86">
        <f t="shared" si="28"/>
        <v>2254.8544414638422</v>
      </c>
      <c r="H636" s="94">
        <f t="shared" si="29"/>
        <v>9019.417765855369</v>
      </c>
    </row>
    <row r="637" spans="1:8" x14ac:dyDescent="0.25">
      <c r="A637" s="53">
        <v>634</v>
      </c>
      <c r="B637" s="42">
        <v>18402552000191</v>
      </c>
      <c r="C637" s="54" t="s">
        <v>1138</v>
      </c>
      <c r="D637" s="91">
        <v>0</v>
      </c>
      <c r="E637" s="91">
        <v>9617.6984396482203</v>
      </c>
      <c r="F637" s="94">
        <f t="shared" si="27"/>
        <v>9617.6984396482203</v>
      </c>
      <c r="G637" s="86">
        <f t="shared" si="28"/>
        <v>1923.5396879296441</v>
      </c>
      <c r="H637" s="94">
        <f t="shared" si="29"/>
        <v>7694.1587517185762</v>
      </c>
    </row>
    <row r="638" spans="1:8" x14ac:dyDescent="0.25">
      <c r="A638" s="53">
        <v>635</v>
      </c>
      <c r="B638" s="42">
        <v>18409201000102</v>
      </c>
      <c r="C638" s="54" t="s">
        <v>1139</v>
      </c>
      <c r="D638" s="91">
        <v>0</v>
      </c>
      <c r="E638" s="91">
        <v>11766.223916691859</v>
      </c>
      <c r="F638" s="94">
        <f t="shared" si="27"/>
        <v>11766.223916691859</v>
      </c>
      <c r="G638" s="86">
        <f t="shared" si="28"/>
        <v>2353.2447833383717</v>
      </c>
      <c r="H638" s="94">
        <f t="shared" si="29"/>
        <v>9412.9791333534868</v>
      </c>
    </row>
    <row r="639" spans="1:8" x14ac:dyDescent="0.25">
      <c r="A639" s="53">
        <v>636</v>
      </c>
      <c r="B639" s="42">
        <v>18392514000103</v>
      </c>
      <c r="C639" s="54" t="s">
        <v>1140</v>
      </c>
      <c r="D639" s="91">
        <v>0</v>
      </c>
      <c r="E639" s="91">
        <v>8356.3072981192108</v>
      </c>
      <c r="F639" s="94">
        <f t="shared" si="27"/>
        <v>8356.3072981192108</v>
      </c>
      <c r="G639" s="86">
        <f t="shared" si="28"/>
        <v>1671.2614596238423</v>
      </c>
      <c r="H639" s="94">
        <f t="shared" si="29"/>
        <v>6685.045838495369</v>
      </c>
    </row>
    <row r="640" spans="1:8" x14ac:dyDescent="0.25">
      <c r="A640" s="53">
        <v>637</v>
      </c>
      <c r="B640" s="42">
        <v>18188219000121</v>
      </c>
      <c r="C640" s="54" t="s">
        <v>1141</v>
      </c>
      <c r="D640" s="91">
        <v>0</v>
      </c>
      <c r="E640" s="91">
        <v>69045.748912542243</v>
      </c>
      <c r="F640" s="94">
        <f t="shared" si="27"/>
        <v>69045.748912542243</v>
      </c>
      <c r="G640" s="86">
        <f t="shared" si="28"/>
        <v>13809.14978250845</v>
      </c>
      <c r="H640" s="94">
        <f t="shared" si="29"/>
        <v>55236.599130033792</v>
      </c>
    </row>
    <row r="641" spans="1:8" x14ac:dyDescent="0.25">
      <c r="A641" s="53">
        <v>638</v>
      </c>
      <c r="B641" s="42">
        <v>18133926000110</v>
      </c>
      <c r="C641" s="54" t="s">
        <v>1142</v>
      </c>
      <c r="D641" s="91">
        <v>0</v>
      </c>
      <c r="E641" s="91">
        <v>17497.932576839292</v>
      </c>
      <c r="F641" s="94">
        <f t="shared" si="27"/>
        <v>17497.932576839292</v>
      </c>
      <c r="G641" s="86">
        <f t="shared" si="28"/>
        <v>3499.5865153678587</v>
      </c>
      <c r="H641" s="94">
        <f t="shared" si="29"/>
        <v>13998.346061471433</v>
      </c>
    </row>
    <row r="642" spans="1:8" x14ac:dyDescent="0.25">
      <c r="A642" s="53">
        <v>639</v>
      </c>
      <c r="B642" s="42">
        <v>18666172000164</v>
      </c>
      <c r="C642" s="54" t="s">
        <v>1143</v>
      </c>
      <c r="D642" s="91">
        <v>0</v>
      </c>
      <c r="E642" s="91">
        <v>8.4455765229843864E-5</v>
      </c>
      <c r="F642" s="94">
        <f t="shared" si="27"/>
        <v>8.4455765229843864E-5</v>
      </c>
      <c r="G642" s="86">
        <f t="shared" si="28"/>
        <v>1.6891153045968773E-5</v>
      </c>
      <c r="H642" s="94">
        <f t="shared" si="29"/>
        <v>6.7564612183875091E-5</v>
      </c>
    </row>
    <row r="643" spans="1:8" x14ac:dyDescent="0.25">
      <c r="A643" s="53">
        <v>640</v>
      </c>
      <c r="B643" s="42">
        <v>18409243000143</v>
      </c>
      <c r="C643" s="54" t="s">
        <v>1144</v>
      </c>
      <c r="D643" s="91">
        <v>0</v>
      </c>
      <c r="E643" s="91">
        <v>10636.419447751867</v>
      </c>
      <c r="F643" s="94">
        <f t="shared" si="27"/>
        <v>10636.419447751867</v>
      </c>
      <c r="G643" s="86">
        <f t="shared" si="28"/>
        <v>2127.2838895503733</v>
      </c>
      <c r="H643" s="94">
        <f t="shared" si="29"/>
        <v>8509.135558201493</v>
      </c>
    </row>
    <row r="644" spans="1:8" x14ac:dyDescent="0.25">
      <c r="A644" s="53">
        <v>641</v>
      </c>
      <c r="B644" s="42">
        <v>19243500000182</v>
      </c>
      <c r="C644" s="54" t="s">
        <v>1145</v>
      </c>
      <c r="D644" s="91">
        <v>0</v>
      </c>
      <c r="E644" s="91">
        <v>17930.588138048755</v>
      </c>
      <c r="F644" s="94">
        <f t="shared" si="27"/>
        <v>17930.588138048755</v>
      </c>
      <c r="G644" s="86">
        <f t="shared" si="28"/>
        <v>3586.1176276097513</v>
      </c>
      <c r="H644" s="94">
        <f t="shared" si="29"/>
        <v>14344.470510439005</v>
      </c>
    </row>
    <row r="645" spans="1:8" x14ac:dyDescent="0.25">
      <c r="A645" s="53">
        <v>642</v>
      </c>
      <c r="B645" s="42">
        <v>24891418000102</v>
      </c>
      <c r="C645" s="54" t="s">
        <v>1146</v>
      </c>
      <c r="D645" s="91">
        <v>0</v>
      </c>
      <c r="E645" s="91">
        <v>27413.698893350818</v>
      </c>
      <c r="F645" s="94">
        <f t="shared" ref="F645:F708" si="30">D645+E645</f>
        <v>27413.698893350818</v>
      </c>
      <c r="G645" s="86">
        <f t="shared" ref="G645:G708" si="31">F645*0.2</f>
        <v>5482.739778670164</v>
      </c>
      <c r="H645" s="94">
        <f t="shared" ref="H645:H708" si="32">F645-G645</f>
        <v>21930.959114680656</v>
      </c>
    </row>
    <row r="646" spans="1:8" x14ac:dyDescent="0.25">
      <c r="A646" s="53">
        <v>643</v>
      </c>
      <c r="B646" s="42">
        <v>18306670000104</v>
      </c>
      <c r="C646" s="54" t="s">
        <v>1147</v>
      </c>
      <c r="D646" s="91">
        <v>0</v>
      </c>
      <c r="E646" s="91">
        <v>36342.81939345516</v>
      </c>
      <c r="F646" s="94">
        <f t="shared" si="30"/>
        <v>36342.81939345516</v>
      </c>
      <c r="G646" s="86">
        <f t="shared" si="31"/>
        <v>7268.5638786910322</v>
      </c>
      <c r="H646" s="94">
        <f t="shared" si="32"/>
        <v>29074.255514764129</v>
      </c>
    </row>
    <row r="647" spans="1:8" x14ac:dyDescent="0.25">
      <c r="A647" s="53">
        <v>644</v>
      </c>
      <c r="B647" s="42">
        <v>17935370000113</v>
      </c>
      <c r="C647" s="54" t="s">
        <v>1148</v>
      </c>
      <c r="D647" s="91">
        <v>0</v>
      </c>
      <c r="E647" s="91">
        <v>39462.437443568888</v>
      </c>
      <c r="F647" s="94">
        <f t="shared" si="30"/>
        <v>39462.437443568888</v>
      </c>
      <c r="G647" s="86">
        <f t="shared" si="31"/>
        <v>7892.4874887137776</v>
      </c>
      <c r="H647" s="94">
        <f t="shared" si="32"/>
        <v>31569.94995485511</v>
      </c>
    </row>
    <row r="648" spans="1:8" x14ac:dyDescent="0.25">
      <c r="A648" s="53">
        <v>645</v>
      </c>
      <c r="B648" s="42">
        <v>18409177000101</v>
      </c>
      <c r="C648" s="54" t="s">
        <v>1149</v>
      </c>
      <c r="D648" s="91">
        <v>0</v>
      </c>
      <c r="E648" s="91">
        <v>10539.033946480158</v>
      </c>
      <c r="F648" s="94">
        <f t="shared" si="30"/>
        <v>10539.033946480158</v>
      </c>
      <c r="G648" s="86">
        <f t="shared" si="31"/>
        <v>2107.8067892960316</v>
      </c>
      <c r="H648" s="94">
        <f t="shared" si="32"/>
        <v>8431.2271571841266</v>
      </c>
    </row>
    <row r="649" spans="1:8" x14ac:dyDescent="0.25">
      <c r="A649" s="53">
        <v>646</v>
      </c>
      <c r="B649" s="42">
        <v>18308734000106</v>
      </c>
      <c r="C649" s="54" t="s">
        <v>1150</v>
      </c>
      <c r="D649" s="91">
        <v>0</v>
      </c>
      <c r="E649" s="91">
        <v>53168.142125032849</v>
      </c>
      <c r="F649" s="94">
        <f t="shared" si="30"/>
        <v>53168.142125032849</v>
      </c>
      <c r="G649" s="86">
        <f t="shared" si="31"/>
        <v>10633.628425006571</v>
      </c>
      <c r="H649" s="94">
        <f t="shared" si="32"/>
        <v>42534.513700026277</v>
      </c>
    </row>
    <row r="650" spans="1:8" x14ac:dyDescent="0.25">
      <c r="A650" s="53">
        <v>647</v>
      </c>
      <c r="B650" s="42">
        <v>18241349000180</v>
      </c>
      <c r="C650" s="54" t="s">
        <v>1151</v>
      </c>
      <c r="D650" s="91">
        <v>0</v>
      </c>
      <c r="E650" s="91">
        <v>153596.09330790082</v>
      </c>
      <c r="F650" s="94">
        <f t="shared" si="30"/>
        <v>153596.09330790082</v>
      </c>
      <c r="G650" s="86">
        <f t="shared" si="31"/>
        <v>30719.218661580166</v>
      </c>
      <c r="H650" s="94">
        <f t="shared" si="32"/>
        <v>122876.87464632066</v>
      </c>
    </row>
    <row r="651" spans="1:8" x14ac:dyDescent="0.25">
      <c r="A651" s="53">
        <v>648</v>
      </c>
      <c r="B651" s="42">
        <v>18303263000135</v>
      </c>
      <c r="C651" s="54" t="s">
        <v>1152</v>
      </c>
      <c r="D651" s="91">
        <v>0</v>
      </c>
      <c r="E651" s="91">
        <v>7348.353629443799</v>
      </c>
      <c r="F651" s="94">
        <f t="shared" si="30"/>
        <v>7348.353629443799</v>
      </c>
      <c r="G651" s="86">
        <f t="shared" si="31"/>
        <v>1469.67072588876</v>
      </c>
      <c r="H651" s="94">
        <f t="shared" si="32"/>
        <v>5878.682903555039</v>
      </c>
    </row>
    <row r="652" spans="1:8" x14ac:dyDescent="0.25">
      <c r="A652" s="53">
        <v>649</v>
      </c>
      <c r="B652" s="42">
        <v>17906314000150</v>
      </c>
      <c r="C652" s="54" t="s">
        <v>1153</v>
      </c>
      <c r="D652" s="91">
        <v>0</v>
      </c>
      <c r="E652" s="91">
        <v>9102.4872095567916</v>
      </c>
      <c r="F652" s="94">
        <f t="shared" si="30"/>
        <v>9102.4872095567916</v>
      </c>
      <c r="G652" s="86">
        <f t="shared" si="31"/>
        <v>1820.4974419113585</v>
      </c>
      <c r="H652" s="94">
        <f t="shared" si="32"/>
        <v>7281.9897676454329</v>
      </c>
    </row>
    <row r="653" spans="1:8" x14ac:dyDescent="0.25">
      <c r="A653" s="53">
        <v>650</v>
      </c>
      <c r="B653" s="42">
        <v>17749904000117</v>
      </c>
      <c r="C653" s="54" t="s">
        <v>1154</v>
      </c>
      <c r="D653" s="91">
        <v>0</v>
      </c>
      <c r="E653" s="91">
        <v>23119.205447236847</v>
      </c>
      <c r="F653" s="94">
        <f t="shared" si="30"/>
        <v>23119.205447236847</v>
      </c>
      <c r="G653" s="86">
        <f t="shared" si="31"/>
        <v>4623.84108944737</v>
      </c>
      <c r="H653" s="94">
        <f t="shared" si="32"/>
        <v>18495.364357789476</v>
      </c>
    </row>
    <row r="654" spans="1:8" x14ac:dyDescent="0.25">
      <c r="A654" s="53">
        <v>651</v>
      </c>
      <c r="B654" s="42">
        <v>18241364000129</v>
      </c>
      <c r="C654" s="54" t="s">
        <v>1155</v>
      </c>
      <c r="D654" s="91">
        <v>0</v>
      </c>
      <c r="E654" s="91">
        <v>33358.985830661994</v>
      </c>
      <c r="F654" s="94">
        <f t="shared" si="30"/>
        <v>33358.985830661994</v>
      </c>
      <c r="G654" s="86">
        <f t="shared" si="31"/>
        <v>6671.7971661323991</v>
      </c>
      <c r="H654" s="94">
        <f t="shared" si="32"/>
        <v>26687.188664529596</v>
      </c>
    </row>
    <row r="655" spans="1:8" x14ac:dyDescent="0.25">
      <c r="A655" s="53">
        <v>652</v>
      </c>
      <c r="B655" s="42">
        <v>18008920000111</v>
      </c>
      <c r="C655" s="54" t="s">
        <v>1156</v>
      </c>
      <c r="D655" s="91">
        <v>0</v>
      </c>
      <c r="E655" s="91">
        <v>16037.274836198492</v>
      </c>
      <c r="F655" s="94">
        <f t="shared" si="30"/>
        <v>16037.274836198492</v>
      </c>
      <c r="G655" s="86">
        <f t="shared" si="31"/>
        <v>3207.4549672396988</v>
      </c>
      <c r="H655" s="94">
        <f t="shared" si="32"/>
        <v>12829.819868958793</v>
      </c>
    </row>
    <row r="656" spans="1:8" x14ac:dyDescent="0.25">
      <c r="A656" s="53">
        <v>653</v>
      </c>
      <c r="B656" s="42">
        <v>17954546000184</v>
      </c>
      <c r="C656" s="54" t="s">
        <v>1157</v>
      </c>
      <c r="D656" s="91">
        <v>0</v>
      </c>
      <c r="E656" s="91">
        <v>25698.450152196227</v>
      </c>
      <c r="F656" s="94">
        <f t="shared" si="30"/>
        <v>25698.450152196227</v>
      </c>
      <c r="G656" s="86">
        <f t="shared" si="31"/>
        <v>5139.6900304392457</v>
      </c>
      <c r="H656" s="94">
        <f t="shared" si="32"/>
        <v>20558.760121756983</v>
      </c>
    </row>
    <row r="657" spans="1:8" x14ac:dyDescent="0.25">
      <c r="A657" s="53">
        <v>654</v>
      </c>
      <c r="B657" s="42">
        <v>18026005000159</v>
      </c>
      <c r="C657" s="54" t="s">
        <v>1158</v>
      </c>
      <c r="D657" s="91">
        <v>0</v>
      </c>
      <c r="E657" s="91">
        <v>17140.589924605258</v>
      </c>
      <c r="F657" s="94">
        <f t="shared" si="30"/>
        <v>17140.589924605258</v>
      </c>
      <c r="G657" s="86">
        <f t="shared" si="31"/>
        <v>3428.1179849210516</v>
      </c>
      <c r="H657" s="94">
        <f t="shared" si="32"/>
        <v>13712.471939684207</v>
      </c>
    </row>
    <row r="658" spans="1:8" x14ac:dyDescent="0.25">
      <c r="A658" s="53">
        <v>655</v>
      </c>
      <c r="B658" s="42">
        <v>18307496000106</v>
      </c>
      <c r="C658" s="54" t="s">
        <v>1159</v>
      </c>
      <c r="D658" s="91">
        <v>0</v>
      </c>
      <c r="E658" s="91">
        <v>14930.669205661179</v>
      </c>
      <c r="F658" s="94">
        <f t="shared" si="30"/>
        <v>14930.669205661179</v>
      </c>
      <c r="G658" s="86">
        <f t="shared" si="31"/>
        <v>2986.1338411322358</v>
      </c>
      <c r="H658" s="94">
        <f t="shared" si="32"/>
        <v>11944.535364528943</v>
      </c>
    </row>
    <row r="659" spans="1:8" x14ac:dyDescent="0.25">
      <c r="A659" s="53">
        <v>656</v>
      </c>
      <c r="B659" s="42">
        <v>17724576000102</v>
      </c>
      <c r="C659" s="54" t="s">
        <v>1160</v>
      </c>
      <c r="D659" s="91">
        <v>0</v>
      </c>
      <c r="E659" s="91">
        <v>7102.5652270102455</v>
      </c>
      <c r="F659" s="94">
        <f t="shared" si="30"/>
        <v>7102.5652270102455</v>
      </c>
      <c r="G659" s="86">
        <f t="shared" si="31"/>
        <v>1420.5130454020491</v>
      </c>
      <c r="H659" s="94">
        <f t="shared" si="32"/>
        <v>5682.0521816081964</v>
      </c>
    </row>
    <row r="660" spans="1:8" x14ac:dyDescent="0.25">
      <c r="A660" s="53">
        <v>657</v>
      </c>
      <c r="B660" s="42">
        <v>18128231000140</v>
      </c>
      <c r="C660" s="54" t="s">
        <v>1161</v>
      </c>
      <c r="D660" s="91">
        <v>0</v>
      </c>
      <c r="E660" s="91">
        <v>15832.061050395429</v>
      </c>
      <c r="F660" s="94">
        <f t="shared" si="30"/>
        <v>15832.061050395429</v>
      </c>
      <c r="G660" s="86">
        <f t="shared" si="31"/>
        <v>3166.412210079086</v>
      </c>
      <c r="H660" s="94">
        <f t="shared" si="32"/>
        <v>12665.648840316342</v>
      </c>
    </row>
    <row r="661" spans="1:8" x14ac:dyDescent="0.25">
      <c r="A661" s="53">
        <v>658</v>
      </c>
      <c r="B661" s="42">
        <v>18675926000142</v>
      </c>
      <c r="C661" s="54" t="s">
        <v>1162</v>
      </c>
      <c r="D661" s="91">
        <v>0</v>
      </c>
      <c r="E661" s="91">
        <v>8430.5727693196732</v>
      </c>
      <c r="F661" s="94">
        <f t="shared" si="30"/>
        <v>8430.5727693196732</v>
      </c>
      <c r="G661" s="86">
        <f t="shared" si="31"/>
        <v>1686.1145538639348</v>
      </c>
      <c r="H661" s="94">
        <f t="shared" si="32"/>
        <v>6744.4582154557384</v>
      </c>
    </row>
    <row r="662" spans="1:8" x14ac:dyDescent="0.25">
      <c r="A662" s="53">
        <v>659</v>
      </c>
      <c r="B662" s="42">
        <v>17754110000141</v>
      </c>
      <c r="C662" s="54" t="s">
        <v>1163</v>
      </c>
      <c r="D662" s="91">
        <v>0</v>
      </c>
      <c r="E662" s="91">
        <v>12444.272185562064</v>
      </c>
      <c r="F662" s="94">
        <f t="shared" si="30"/>
        <v>12444.272185562064</v>
      </c>
      <c r="G662" s="86">
        <f t="shared" si="31"/>
        <v>2488.8544371124131</v>
      </c>
      <c r="H662" s="94">
        <f t="shared" si="32"/>
        <v>9955.4177484496504</v>
      </c>
    </row>
    <row r="663" spans="1:8" x14ac:dyDescent="0.25">
      <c r="A663" s="53">
        <v>660</v>
      </c>
      <c r="B663" s="42">
        <v>23515703000158</v>
      </c>
      <c r="C663" s="54" t="s">
        <v>659</v>
      </c>
      <c r="D663" s="91">
        <v>0</v>
      </c>
      <c r="E663" s="91">
        <v>15285.04228061178</v>
      </c>
      <c r="F663" s="94">
        <f t="shared" si="30"/>
        <v>15285.04228061178</v>
      </c>
      <c r="G663" s="86">
        <f t="shared" si="31"/>
        <v>3057.0084561223562</v>
      </c>
      <c r="H663" s="94">
        <f t="shared" si="32"/>
        <v>12228.033824489425</v>
      </c>
    </row>
    <row r="664" spans="1:8" x14ac:dyDescent="0.25">
      <c r="A664" s="53">
        <v>661</v>
      </c>
      <c r="B664" s="42">
        <v>18307504000114</v>
      </c>
      <c r="C664" s="54" t="s">
        <v>660</v>
      </c>
      <c r="D664" s="91">
        <v>0</v>
      </c>
      <c r="E664" s="91">
        <v>10312.611982080569</v>
      </c>
      <c r="F664" s="94">
        <f t="shared" si="30"/>
        <v>10312.611982080569</v>
      </c>
      <c r="G664" s="86">
        <f t="shared" si="31"/>
        <v>2062.5223964161137</v>
      </c>
      <c r="H664" s="94">
        <f t="shared" si="32"/>
        <v>8250.0895856644547</v>
      </c>
    </row>
    <row r="665" spans="1:8" x14ac:dyDescent="0.25">
      <c r="A665" s="53">
        <v>662</v>
      </c>
      <c r="B665" s="42">
        <v>18094870000132</v>
      </c>
      <c r="C665" s="54" t="s">
        <v>1164</v>
      </c>
      <c r="D665" s="91">
        <v>0</v>
      </c>
      <c r="E665" s="91">
        <v>12565.618708975622</v>
      </c>
      <c r="F665" s="94">
        <f t="shared" si="30"/>
        <v>12565.618708975622</v>
      </c>
      <c r="G665" s="86">
        <f t="shared" si="31"/>
        <v>2513.1237417951247</v>
      </c>
      <c r="H665" s="94">
        <f t="shared" si="32"/>
        <v>10052.494967180497</v>
      </c>
    </row>
    <row r="666" spans="1:8" x14ac:dyDescent="0.25">
      <c r="A666" s="53">
        <v>663</v>
      </c>
      <c r="B666" s="42">
        <v>19243518000184</v>
      </c>
      <c r="C666" s="54" t="s">
        <v>662</v>
      </c>
      <c r="D666" s="91">
        <v>0</v>
      </c>
      <c r="E666" s="91">
        <v>12785.98234941006</v>
      </c>
      <c r="F666" s="94">
        <f t="shared" si="30"/>
        <v>12785.98234941006</v>
      </c>
      <c r="G666" s="86">
        <f t="shared" si="31"/>
        <v>2557.196469882012</v>
      </c>
      <c r="H666" s="94">
        <f t="shared" si="32"/>
        <v>10228.785879528048</v>
      </c>
    </row>
    <row r="667" spans="1:8" x14ac:dyDescent="0.25">
      <c r="A667" s="53">
        <v>664</v>
      </c>
      <c r="B667" s="42">
        <v>18008854000180</v>
      </c>
      <c r="C667" s="54" t="s">
        <v>663</v>
      </c>
      <c r="D667" s="91">
        <v>0</v>
      </c>
      <c r="E667" s="91">
        <v>9763.3291886812585</v>
      </c>
      <c r="F667" s="94">
        <f t="shared" si="30"/>
        <v>9763.3291886812585</v>
      </c>
      <c r="G667" s="86">
        <f t="shared" si="31"/>
        <v>1952.6658377362519</v>
      </c>
      <c r="H667" s="94">
        <f t="shared" si="32"/>
        <v>7810.6633509450066</v>
      </c>
    </row>
    <row r="668" spans="1:8" x14ac:dyDescent="0.25">
      <c r="A668" s="53">
        <v>665</v>
      </c>
      <c r="B668" s="42">
        <v>18303230000195</v>
      </c>
      <c r="C668" s="54" t="s">
        <v>664</v>
      </c>
      <c r="D668" s="91">
        <v>0</v>
      </c>
      <c r="E668" s="91">
        <v>9321.3823143819973</v>
      </c>
      <c r="F668" s="94">
        <f t="shared" si="30"/>
        <v>9321.3823143819973</v>
      </c>
      <c r="G668" s="86">
        <f t="shared" si="31"/>
        <v>1864.2764628763996</v>
      </c>
      <c r="H668" s="94">
        <f t="shared" si="32"/>
        <v>7457.1058515055975</v>
      </c>
    </row>
    <row r="669" spans="1:8" x14ac:dyDescent="0.25">
      <c r="A669" s="53">
        <v>666</v>
      </c>
      <c r="B669" s="42">
        <v>18301069000110</v>
      </c>
      <c r="C669" s="54" t="s">
        <v>665</v>
      </c>
      <c r="D669" s="91">
        <v>0</v>
      </c>
      <c r="E669" s="91">
        <v>11413.348854632328</v>
      </c>
      <c r="F669" s="94">
        <f t="shared" si="30"/>
        <v>11413.348854632328</v>
      </c>
      <c r="G669" s="86">
        <f t="shared" si="31"/>
        <v>2282.6697709264658</v>
      </c>
      <c r="H669" s="94">
        <f t="shared" si="32"/>
        <v>9130.6790837058616</v>
      </c>
    </row>
    <row r="670" spans="1:8" x14ac:dyDescent="0.25">
      <c r="A670" s="53">
        <v>667</v>
      </c>
      <c r="B670" s="42">
        <v>18468058000120</v>
      </c>
      <c r="C670" s="54" t="s">
        <v>666</v>
      </c>
      <c r="D670" s="91">
        <v>0</v>
      </c>
      <c r="E670" s="91">
        <v>79449.839044192006</v>
      </c>
      <c r="F670" s="94">
        <f t="shared" si="30"/>
        <v>79449.839044192006</v>
      </c>
      <c r="G670" s="86">
        <f t="shared" si="31"/>
        <v>15889.967808838403</v>
      </c>
      <c r="H670" s="94">
        <f t="shared" si="32"/>
        <v>63559.871235353603</v>
      </c>
    </row>
    <row r="671" spans="1:8" x14ac:dyDescent="0.25">
      <c r="A671" s="53">
        <v>668</v>
      </c>
      <c r="B671" s="42">
        <v>18398966000194</v>
      </c>
      <c r="C671" s="54" t="s">
        <v>1165</v>
      </c>
      <c r="D671" s="91">
        <v>0</v>
      </c>
      <c r="E671" s="91">
        <v>21824.547785344588</v>
      </c>
      <c r="F671" s="94">
        <f t="shared" si="30"/>
        <v>21824.547785344588</v>
      </c>
      <c r="G671" s="86">
        <f t="shared" si="31"/>
        <v>4364.9095570689178</v>
      </c>
      <c r="H671" s="94">
        <f t="shared" si="32"/>
        <v>17459.638228275671</v>
      </c>
    </row>
    <row r="672" spans="1:8" x14ac:dyDescent="0.25">
      <c r="A672" s="53">
        <v>669</v>
      </c>
      <c r="B672" s="42">
        <v>18243261000106</v>
      </c>
      <c r="C672" s="54" t="s">
        <v>668</v>
      </c>
      <c r="D672" s="91">
        <v>0</v>
      </c>
      <c r="E672" s="91">
        <v>21930.614857825451</v>
      </c>
      <c r="F672" s="94">
        <f t="shared" si="30"/>
        <v>21930.614857825451</v>
      </c>
      <c r="G672" s="86">
        <f t="shared" si="31"/>
        <v>4386.1229715650907</v>
      </c>
      <c r="H672" s="94">
        <f t="shared" si="32"/>
        <v>17544.491886260359</v>
      </c>
    </row>
    <row r="673" spans="1:8" x14ac:dyDescent="0.25">
      <c r="A673" s="53">
        <v>670</v>
      </c>
      <c r="B673" s="42">
        <v>18008912000175</v>
      </c>
      <c r="C673" s="54" t="s">
        <v>669</v>
      </c>
      <c r="D673" s="91">
        <v>0</v>
      </c>
      <c r="E673" s="91">
        <v>10134.129980516258</v>
      </c>
      <c r="F673" s="94">
        <f t="shared" si="30"/>
        <v>10134.129980516258</v>
      </c>
      <c r="G673" s="86">
        <f t="shared" si="31"/>
        <v>2026.8259961032518</v>
      </c>
      <c r="H673" s="94">
        <f t="shared" si="32"/>
        <v>8107.3039844130062</v>
      </c>
    </row>
    <row r="674" spans="1:8" x14ac:dyDescent="0.25">
      <c r="A674" s="53">
        <v>671</v>
      </c>
      <c r="B674" s="42">
        <v>18303271000181</v>
      </c>
      <c r="C674" s="54" t="s">
        <v>670</v>
      </c>
      <c r="D674" s="91">
        <v>0</v>
      </c>
      <c r="E674" s="91">
        <v>26230.122964468996</v>
      </c>
      <c r="F674" s="94">
        <f t="shared" si="30"/>
        <v>26230.122964468996</v>
      </c>
      <c r="G674" s="86">
        <f t="shared" si="31"/>
        <v>5246.0245928937993</v>
      </c>
      <c r="H674" s="94">
        <f t="shared" si="32"/>
        <v>20984.098371575197</v>
      </c>
    </row>
    <row r="675" spans="1:8" x14ac:dyDescent="0.25">
      <c r="A675" s="53">
        <v>672</v>
      </c>
      <c r="B675" s="42">
        <v>24996969000122</v>
      </c>
      <c r="C675" s="54" t="s">
        <v>671</v>
      </c>
      <c r="D675" s="91">
        <v>0</v>
      </c>
      <c r="E675" s="91">
        <v>871070.63570964162</v>
      </c>
      <c r="F675" s="94">
        <f t="shared" si="30"/>
        <v>871070.63570964162</v>
      </c>
      <c r="G675" s="86">
        <f t="shared" si="31"/>
        <v>174214.12714192833</v>
      </c>
      <c r="H675" s="94">
        <f t="shared" si="32"/>
        <v>696856.50856771332</v>
      </c>
    </row>
    <row r="676" spans="1:8" x14ac:dyDescent="0.25">
      <c r="A676" s="53">
        <v>673</v>
      </c>
      <c r="B676" s="42">
        <v>17744558000184</v>
      </c>
      <c r="C676" s="54" t="s">
        <v>1166</v>
      </c>
      <c r="D676" s="91">
        <v>0</v>
      </c>
      <c r="E676" s="91">
        <v>8009.7481630572029</v>
      </c>
      <c r="F676" s="94">
        <f t="shared" si="30"/>
        <v>8009.7481630572029</v>
      </c>
      <c r="G676" s="86">
        <f t="shared" si="31"/>
        <v>1601.9496326114406</v>
      </c>
      <c r="H676" s="94">
        <f t="shared" si="32"/>
        <v>6407.7985304457625</v>
      </c>
    </row>
    <row r="677" spans="1:8" x14ac:dyDescent="0.25">
      <c r="A677" s="53">
        <v>674</v>
      </c>
      <c r="B677" s="42">
        <v>18675942000135</v>
      </c>
      <c r="C677" s="54" t="s">
        <v>1167</v>
      </c>
      <c r="D677" s="91">
        <v>0</v>
      </c>
      <c r="E677" s="91">
        <v>15642.265421553879</v>
      </c>
      <c r="F677" s="94">
        <f t="shared" si="30"/>
        <v>15642.265421553879</v>
      </c>
      <c r="G677" s="86">
        <f t="shared" si="31"/>
        <v>3128.4530843107759</v>
      </c>
      <c r="H677" s="94">
        <f t="shared" si="32"/>
        <v>12513.812337243104</v>
      </c>
    </row>
    <row r="678" spans="1:8" x14ac:dyDescent="0.25">
      <c r="A678" s="53">
        <v>675</v>
      </c>
      <c r="B678" s="42">
        <v>18338293000187</v>
      </c>
      <c r="C678" s="54" t="s">
        <v>1168</v>
      </c>
      <c r="D678" s="91">
        <v>0</v>
      </c>
      <c r="E678" s="91">
        <v>14273.36802114314</v>
      </c>
      <c r="F678" s="94">
        <f t="shared" si="30"/>
        <v>14273.36802114314</v>
      </c>
      <c r="G678" s="86">
        <f t="shared" si="31"/>
        <v>2854.6736042286284</v>
      </c>
      <c r="H678" s="94">
        <f t="shared" si="32"/>
        <v>11418.694416914512</v>
      </c>
    </row>
    <row r="679" spans="1:8" x14ac:dyDescent="0.25">
      <c r="A679" s="53">
        <v>676</v>
      </c>
      <c r="B679" s="42">
        <v>18385120000110</v>
      </c>
      <c r="C679" s="54" t="s">
        <v>1169</v>
      </c>
      <c r="D679" s="91">
        <v>0</v>
      </c>
      <c r="E679" s="91">
        <v>22602.973905998977</v>
      </c>
      <c r="F679" s="94">
        <f t="shared" si="30"/>
        <v>22602.973905998977</v>
      </c>
      <c r="G679" s="86">
        <f t="shared" si="31"/>
        <v>4520.5947811997958</v>
      </c>
      <c r="H679" s="94">
        <f t="shared" si="32"/>
        <v>18082.379124799183</v>
      </c>
    </row>
    <row r="680" spans="1:8" x14ac:dyDescent="0.25">
      <c r="A680" s="53">
        <v>677</v>
      </c>
      <c r="B680" s="42">
        <v>18083055000178</v>
      </c>
      <c r="C680" s="54" t="s">
        <v>1170</v>
      </c>
      <c r="D680" s="91">
        <v>0</v>
      </c>
      <c r="E680" s="91">
        <v>12676.307302260953</v>
      </c>
      <c r="F680" s="94">
        <f t="shared" si="30"/>
        <v>12676.307302260953</v>
      </c>
      <c r="G680" s="86">
        <f t="shared" si="31"/>
        <v>2535.2614604521909</v>
      </c>
      <c r="H680" s="94">
        <f t="shared" si="32"/>
        <v>10141.045841808762</v>
      </c>
    </row>
    <row r="681" spans="1:8" x14ac:dyDescent="0.25">
      <c r="A681" s="53">
        <v>678</v>
      </c>
      <c r="B681" s="42">
        <v>18188235000114</v>
      </c>
      <c r="C681" s="54" t="s">
        <v>677</v>
      </c>
      <c r="D681" s="91">
        <v>0</v>
      </c>
      <c r="E681" s="91">
        <v>15090.344864805991</v>
      </c>
      <c r="F681" s="94">
        <f t="shared" si="30"/>
        <v>15090.344864805991</v>
      </c>
      <c r="G681" s="86">
        <f t="shared" si="31"/>
        <v>3018.0689729611986</v>
      </c>
      <c r="H681" s="94">
        <f t="shared" si="32"/>
        <v>12072.275891844793</v>
      </c>
    </row>
    <row r="682" spans="1:8" x14ac:dyDescent="0.25">
      <c r="A682" s="53">
        <v>679</v>
      </c>
      <c r="B682" s="42">
        <v>17744798000189</v>
      </c>
      <c r="C682" s="54" t="s">
        <v>678</v>
      </c>
      <c r="D682" s="91">
        <v>0</v>
      </c>
      <c r="E682" s="91">
        <v>10879.767913989173</v>
      </c>
      <c r="F682" s="94">
        <f t="shared" si="30"/>
        <v>10879.767913989173</v>
      </c>
      <c r="G682" s="86">
        <f t="shared" si="31"/>
        <v>2175.9535827978348</v>
      </c>
      <c r="H682" s="94">
        <f t="shared" si="32"/>
        <v>8703.8143311913391</v>
      </c>
    </row>
    <row r="683" spans="1:8" x14ac:dyDescent="0.25">
      <c r="A683" s="53">
        <v>680</v>
      </c>
      <c r="B683" s="42">
        <v>18017384000110</v>
      </c>
      <c r="C683" s="54" t="s">
        <v>679</v>
      </c>
      <c r="D683" s="91">
        <v>0</v>
      </c>
      <c r="E683" s="91">
        <v>45767.274196793034</v>
      </c>
      <c r="F683" s="94">
        <f t="shared" si="30"/>
        <v>45767.274196793034</v>
      </c>
      <c r="G683" s="86">
        <f t="shared" si="31"/>
        <v>9153.4548393586065</v>
      </c>
      <c r="H683" s="94">
        <f t="shared" si="32"/>
        <v>36613.819357434426</v>
      </c>
    </row>
    <row r="684" spans="1:8" x14ac:dyDescent="0.25">
      <c r="A684" s="53">
        <v>681</v>
      </c>
      <c r="B684" s="42">
        <v>18140806000140</v>
      </c>
      <c r="C684" s="54" t="s">
        <v>680</v>
      </c>
      <c r="D684" s="91">
        <v>0</v>
      </c>
      <c r="E684" s="91">
        <v>0</v>
      </c>
      <c r="F684" s="94">
        <f t="shared" si="30"/>
        <v>0</v>
      </c>
      <c r="G684" s="86">
        <f t="shared" si="31"/>
        <v>0</v>
      </c>
      <c r="H684" s="94">
        <f t="shared" si="32"/>
        <v>0</v>
      </c>
    </row>
    <row r="685" spans="1:8" x14ac:dyDescent="0.25">
      <c r="A685" s="53">
        <v>682</v>
      </c>
      <c r="B685" s="42">
        <v>20920625000189</v>
      </c>
      <c r="C685" s="54" t="s">
        <v>1171</v>
      </c>
      <c r="D685" s="91">
        <v>0</v>
      </c>
      <c r="E685" s="91">
        <v>12031.23653078869</v>
      </c>
      <c r="F685" s="94">
        <f t="shared" si="30"/>
        <v>12031.23653078869</v>
      </c>
      <c r="G685" s="86">
        <f t="shared" si="31"/>
        <v>2406.247306157738</v>
      </c>
      <c r="H685" s="94">
        <f t="shared" si="32"/>
        <v>9624.9892246309519</v>
      </c>
    </row>
    <row r="686" spans="1:8" x14ac:dyDescent="0.25">
      <c r="A686" s="53">
        <v>683</v>
      </c>
      <c r="B686" s="42">
        <v>18302315000159</v>
      </c>
      <c r="C686" s="54" t="s">
        <v>1172</v>
      </c>
      <c r="D686" s="91">
        <v>0</v>
      </c>
      <c r="E686" s="91">
        <v>13395.625659648987</v>
      </c>
      <c r="F686" s="94">
        <f t="shared" si="30"/>
        <v>13395.625659648987</v>
      </c>
      <c r="G686" s="86">
        <f t="shared" si="31"/>
        <v>2679.1251319297976</v>
      </c>
      <c r="H686" s="94">
        <f t="shared" si="32"/>
        <v>10716.50052771919</v>
      </c>
    </row>
    <row r="687" spans="1:8" x14ac:dyDescent="0.25">
      <c r="A687" s="53">
        <v>684</v>
      </c>
      <c r="B687" s="42">
        <v>18338855000192</v>
      </c>
      <c r="C687" s="54" t="s">
        <v>683</v>
      </c>
      <c r="D687" s="91">
        <v>0</v>
      </c>
      <c r="E687" s="91">
        <v>18776.26358907426</v>
      </c>
      <c r="F687" s="94">
        <f t="shared" si="30"/>
        <v>18776.26358907426</v>
      </c>
      <c r="G687" s="86">
        <f t="shared" si="31"/>
        <v>3755.2527178148521</v>
      </c>
      <c r="H687" s="94">
        <f t="shared" si="32"/>
        <v>15021.010871259408</v>
      </c>
    </row>
    <row r="688" spans="1:8" x14ac:dyDescent="0.25">
      <c r="A688" s="53">
        <v>685</v>
      </c>
      <c r="B688" s="42">
        <v>18134056000102</v>
      </c>
      <c r="C688" s="54" t="s">
        <v>684</v>
      </c>
      <c r="D688" s="91">
        <v>0</v>
      </c>
      <c r="E688" s="91">
        <v>20747.212784185271</v>
      </c>
      <c r="F688" s="94">
        <f t="shared" si="30"/>
        <v>20747.212784185271</v>
      </c>
      <c r="G688" s="86">
        <f t="shared" si="31"/>
        <v>4149.4425568370543</v>
      </c>
      <c r="H688" s="94">
        <f t="shared" si="32"/>
        <v>16597.770227348217</v>
      </c>
    </row>
    <row r="689" spans="1:8" x14ac:dyDescent="0.25">
      <c r="A689" s="53">
        <v>686</v>
      </c>
      <c r="B689" s="42">
        <v>18404780000109</v>
      </c>
      <c r="C689" s="54" t="s">
        <v>1173</v>
      </c>
      <c r="D689" s="91">
        <v>0</v>
      </c>
      <c r="E689" s="91">
        <v>174731.33502905242</v>
      </c>
      <c r="F689" s="94">
        <f t="shared" si="30"/>
        <v>174731.33502905242</v>
      </c>
      <c r="G689" s="86">
        <f t="shared" si="31"/>
        <v>34946.267005810485</v>
      </c>
      <c r="H689" s="94">
        <f t="shared" si="32"/>
        <v>139785.06802324194</v>
      </c>
    </row>
    <row r="690" spans="1:8" x14ac:dyDescent="0.25">
      <c r="A690" s="53">
        <v>687</v>
      </c>
      <c r="B690" s="42">
        <v>19875020000134</v>
      </c>
      <c r="C690" s="54" t="s">
        <v>1174</v>
      </c>
      <c r="D690" s="91">
        <v>0</v>
      </c>
      <c r="E690" s="91">
        <v>222343.83702828124</v>
      </c>
      <c r="F690" s="94">
        <f t="shared" si="30"/>
        <v>222343.83702828124</v>
      </c>
      <c r="G690" s="86">
        <f t="shared" si="31"/>
        <v>44468.767405656254</v>
      </c>
      <c r="H690" s="94">
        <f t="shared" si="32"/>
        <v>177875.06962262499</v>
      </c>
    </row>
    <row r="691" spans="1:8" x14ac:dyDescent="0.25">
      <c r="A691" s="53">
        <v>688</v>
      </c>
      <c r="B691" s="42">
        <v>18557579000153</v>
      </c>
      <c r="C691" s="54" t="s">
        <v>687</v>
      </c>
      <c r="D691" s="91">
        <v>0</v>
      </c>
      <c r="E691" s="91">
        <v>-9.530527348397301E-6</v>
      </c>
      <c r="F691" s="94">
        <f t="shared" si="30"/>
        <v>-9.530527348397301E-6</v>
      </c>
      <c r="G691" s="86">
        <f t="shared" si="31"/>
        <v>-1.9061054696794603E-6</v>
      </c>
      <c r="H691" s="94">
        <f t="shared" si="32"/>
        <v>-7.6244218787178411E-6</v>
      </c>
    </row>
    <row r="692" spans="1:8" x14ac:dyDescent="0.25">
      <c r="A692" s="53">
        <v>689</v>
      </c>
      <c r="B692" s="42">
        <v>18602094000134</v>
      </c>
      <c r="C692" s="54" t="s">
        <v>688</v>
      </c>
      <c r="D692" s="91">
        <v>0</v>
      </c>
      <c r="E692" s="91">
        <v>42509.801903243402</v>
      </c>
      <c r="F692" s="94">
        <f t="shared" si="30"/>
        <v>42509.801903243402</v>
      </c>
      <c r="G692" s="86">
        <f t="shared" si="31"/>
        <v>8501.9603806486812</v>
      </c>
      <c r="H692" s="94">
        <f t="shared" si="32"/>
        <v>34007.841522594725</v>
      </c>
    </row>
    <row r="693" spans="1:8" x14ac:dyDescent="0.25">
      <c r="A693" s="53">
        <v>690</v>
      </c>
      <c r="B693" s="42">
        <v>18128223000102</v>
      </c>
      <c r="C693" s="54" t="s">
        <v>689</v>
      </c>
      <c r="D693" s="91">
        <v>0</v>
      </c>
      <c r="E693" s="91">
        <v>28564.395461568565</v>
      </c>
      <c r="F693" s="94">
        <f t="shared" si="30"/>
        <v>28564.395461568565</v>
      </c>
      <c r="G693" s="86">
        <f t="shared" si="31"/>
        <v>5712.879092313713</v>
      </c>
      <c r="H693" s="94">
        <f t="shared" si="32"/>
        <v>22851.516369254852</v>
      </c>
    </row>
    <row r="694" spans="1:8" x14ac:dyDescent="0.25">
      <c r="A694" s="53">
        <v>691</v>
      </c>
      <c r="B694" s="42">
        <v>18677617000101</v>
      </c>
      <c r="C694" s="54" t="s">
        <v>690</v>
      </c>
      <c r="D694" s="91">
        <v>0</v>
      </c>
      <c r="E694" s="91">
        <v>13001.627630821598</v>
      </c>
      <c r="F694" s="94">
        <f t="shared" si="30"/>
        <v>13001.627630821598</v>
      </c>
      <c r="G694" s="86">
        <f t="shared" si="31"/>
        <v>2600.3255261643199</v>
      </c>
      <c r="H694" s="94">
        <f t="shared" si="32"/>
        <v>10401.302104657279</v>
      </c>
    </row>
    <row r="695" spans="1:8" x14ac:dyDescent="0.25">
      <c r="A695" s="53">
        <v>692</v>
      </c>
      <c r="B695" s="42">
        <v>18114223000145</v>
      </c>
      <c r="C695" s="54" t="s">
        <v>691</v>
      </c>
      <c r="D695" s="91">
        <v>0</v>
      </c>
      <c r="E695" s="91">
        <v>17522.862180287928</v>
      </c>
      <c r="F695" s="94">
        <f t="shared" si="30"/>
        <v>17522.862180287928</v>
      </c>
      <c r="G695" s="86">
        <f t="shared" si="31"/>
        <v>3504.5724360575859</v>
      </c>
      <c r="H695" s="94">
        <f t="shared" si="32"/>
        <v>14018.289744230342</v>
      </c>
    </row>
    <row r="696" spans="1:8" x14ac:dyDescent="0.25">
      <c r="A696" s="53">
        <v>693</v>
      </c>
      <c r="B696" s="42">
        <v>17955535000119</v>
      </c>
      <c r="C696" s="54" t="s">
        <v>1175</v>
      </c>
      <c r="D696" s="91">
        <v>0</v>
      </c>
      <c r="E696" s="91">
        <v>86792.710916593147</v>
      </c>
      <c r="F696" s="94">
        <f t="shared" si="30"/>
        <v>86792.710916593147</v>
      </c>
      <c r="G696" s="86">
        <f t="shared" si="31"/>
        <v>17358.54218331863</v>
      </c>
      <c r="H696" s="94">
        <f t="shared" si="32"/>
        <v>69434.16873327452</v>
      </c>
    </row>
    <row r="697" spans="1:8" x14ac:dyDescent="0.25">
      <c r="A697" s="53">
        <v>694</v>
      </c>
      <c r="B697" s="42">
        <v>18245167000188</v>
      </c>
      <c r="C697" s="54" t="s">
        <v>1176</v>
      </c>
      <c r="D697" s="91">
        <v>0</v>
      </c>
      <c r="E697" s="91">
        <v>121884.84562718424</v>
      </c>
      <c r="F697" s="94">
        <f t="shared" si="30"/>
        <v>121884.84562718424</v>
      </c>
      <c r="G697" s="86">
        <f t="shared" si="31"/>
        <v>24376.969125436852</v>
      </c>
      <c r="H697" s="94">
        <f t="shared" si="32"/>
        <v>97507.876501747392</v>
      </c>
    </row>
    <row r="698" spans="1:8" x14ac:dyDescent="0.25">
      <c r="A698" s="53">
        <v>695</v>
      </c>
      <c r="B698" s="42">
        <v>21078563000172</v>
      </c>
      <c r="C698" s="54" t="s">
        <v>694</v>
      </c>
      <c r="D698" s="91">
        <v>0</v>
      </c>
      <c r="E698" s="91">
        <v>13995.101485653953</v>
      </c>
      <c r="F698" s="94">
        <f t="shared" si="30"/>
        <v>13995.101485653953</v>
      </c>
      <c r="G698" s="86">
        <f t="shared" si="31"/>
        <v>2799.0202971307908</v>
      </c>
      <c r="H698" s="94">
        <f t="shared" si="32"/>
        <v>11196.081188523163</v>
      </c>
    </row>
    <row r="699" spans="1:8" x14ac:dyDescent="0.25">
      <c r="A699" s="53">
        <v>696</v>
      </c>
      <c r="B699" s="42">
        <v>18260489000104</v>
      </c>
      <c r="C699" s="54" t="s">
        <v>1177</v>
      </c>
      <c r="D699" s="91">
        <v>0</v>
      </c>
      <c r="E699" s="91">
        <v>82791.746018983773</v>
      </c>
      <c r="F699" s="94">
        <f t="shared" si="30"/>
        <v>82791.746018983773</v>
      </c>
      <c r="G699" s="86">
        <f t="shared" si="31"/>
        <v>16558.349203796755</v>
      </c>
      <c r="H699" s="94">
        <f t="shared" si="32"/>
        <v>66233.396815187021</v>
      </c>
    </row>
    <row r="700" spans="1:8" x14ac:dyDescent="0.25">
      <c r="A700" s="53">
        <v>697</v>
      </c>
      <c r="B700" s="42">
        <v>25324187000100</v>
      </c>
      <c r="C700" s="54" t="s">
        <v>696</v>
      </c>
      <c r="D700" s="91">
        <v>0</v>
      </c>
      <c r="E700" s="91">
        <v>44500.568728873346</v>
      </c>
      <c r="F700" s="94">
        <f t="shared" si="30"/>
        <v>44500.568728873346</v>
      </c>
      <c r="G700" s="86">
        <f t="shared" si="31"/>
        <v>8900.11374577467</v>
      </c>
      <c r="H700" s="94">
        <f t="shared" si="32"/>
        <v>35600.45498309868</v>
      </c>
    </row>
    <row r="701" spans="1:8" x14ac:dyDescent="0.25">
      <c r="A701" s="53">
        <v>698</v>
      </c>
      <c r="B701" s="42">
        <v>18712141000100</v>
      </c>
      <c r="C701" s="54" t="s">
        <v>1178</v>
      </c>
      <c r="D701" s="91">
        <v>0</v>
      </c>
      <c r="E701" s="91">
        <v>15769.737976755971</v>
      </c>
      <c r="F701" s="94">
        <f t="shared" si="30"/>
        <v>15769.737976755971</v>
      </c>
      <c r="G701" s="86">
        <f t="shared" si="31"/>
        <v>3153.9475953511942</v>
      </c>
      <c r="H701" s="94">
        <f t="shared" si="32"/>
        <v>12615.790381404777</v>
      </c>
    </row>
    <row r="702" spans="1:8" x14ac:dyDescent="0.25">
      <c r="A702" s="53">
        <v>699</v>
      </c>
      <c r="B702" s="42">
        <v>18128207000101</v>
      </c>
      <c r="C702" s="54" t="s">
        <v>1179</v>
      </c>
      <c r="D702" s="91">
        <v>0</v>
      </c>
      <c r="E702" s="91">
        <v>186862.24569955244</v>
      </c>
      <c r="F702" s="94">
        <f t="shared" si="30"/>
        <v>186862.24569955244</v>
      </c>
      <c r="G702" s="86">
        <f t="shared" si="31"/>
        <v>37372.449139910488</v>
      </c>
      <c r="H702" s="94">
        <f t="shared" si="32"/>
        <v>149489.79655964195</v>
      </c>
    </row>
    <row r="703" spans="1:8" x14ac:dyDescent="0.25">
      <c r="A703" s="53">
        <v>700</v>
      </c>
      <c r="B703" s="42">
        <v>18017459000163</v>
      </c>
      <c r="C703" s="54" t="s">
        <v>1180</v>
      </c>
      <c r="D703" s="91">
        <v>0</v>
      </c>
      <c r="E703" s="91">
        <v>16892.904193933176</v>
      </c>
      <c r="F703" s="94">
        <f t="shared" si="30"/>
        <v>16892.904193933176</v>
      </c>
      <c r="G703" s="86">
        <f t="shared" si="31"/>
        <v>3378.5808387866355</v>
      </c>
      <c r="H703" s="94">
        <f t="shared" si="32"/>
        <v>13514.323355146542</v>
      </c>
    </row>
    <row r="704" spans="1:8" x14ac:dyDescent="0.25">
      <c r="A704" s="53">
        <v>701</v>
      </c>
      <c r="B704" s="42">
        <v>18428839000190</v>
      </c>
      <c r="C704" s="54" t="s">
        <v>700</v>
      </c>
      <c r="D704" s="91">
        <v>0</v>
      </c>
      <c r="E704" s="91">
        <v>0</v>
      </c>
      <c r="F704" s="94">
        <f t="shared" si="30"/>
        <v>0</v>
      </c>
      <c r="G704" s="86">
        <f t="shared" si="31"/>
        <v>0</v>
      </c>
      <c r="H704" s="94">
        <f t="shared" si="32"/>
        <v>0</v>
      </c>
    </row>
    <row r="705" spans="1:8" x14ac:dyDescent="0.25">
      <c r="A705" s="53">
        <v>702</v>
      </c>
      <c r="B705" s="42">
        <v>18431312000115</v>
      </c>
      <c r="C705" s="54" t="s">
        <v>1181</v>
      </c>
      <c r="D705" s="91">
        <v>0</v>
      </c>
      <c r="E705" s="91">
        <v>1.3141111106508308E-4</v>
      </c>
      <c r="F705" s="94">
        <f t="shared" si="30"/>
        <v>1.3141111106508308E-4</v>
      </c>
      <c r="G705" s="86">
        <f t="shared" si="31"/>
        <v>2.6282222213016617E-5</v>
      </c>
      <c r="H705" s="94">
        <f t="shared" si="32"/>
        <v>1.0512888885206647E-4</v>
      </c>
    </row>
    <row r="706" spans="1:8" x14ac:dyDescent="0.25">
      <c r="A706" s="53">
        <v>703</v>
      </c>
      <c r="B706" s="42">
        <v>18404996000166</v>
      </c>
      <c r="C706" s="54" t="s">
        <v>702</v>
      </c>
      <c r="D706" s="91">
        <v>0</v>
      </c>
      <c r="E706" s="91">
        <v>10030.82131450315</v>
      </c>
      <c r="F706" s="94">
        <f t="shared" si="30"/>
        <v>10030.82131450315</v>
      </c>
      <c r="G706" s="86">
        <f t="shared" si="31"/>
        <v>2006.1642629006301</v>
      </c>
      <c r="H706" s="94">
        <f t="shared" si="32"/>
        <v>8024.6570516025195</v>
      </c>
    </row>
    <row r="707" spans="1:8" x14ac:dyDescent="0.25">
      <c r="A707" s="53">
        <v>704</v>
      </c>
      <c r="B707" s="42">
        <v>18125161000177</v>
      </c>
      <c r="C707" s="54" t="s">
        <v>1182</v>
      </c>
      <c r="D707" s="91">
        <v>0</v>
      </c>
      <c r="E707" s="91">
        <v>390534.139155493</v>
      </c>
      <c r="F707" s="94">
        <f t="shared" si="30"/>
        <v>390534.139155493</v>
      </c>
      <c r="G707" s="86">
        <f t="shared" si="31"/>
        <v>78106.827831098606</v>
      </c>
      <c r="H707" s="94">
        <f t="shared" si="32"/>
        <v>312427.31132439442</v>
      </c>
    </row>
    <row r="708" spans="1:8" x14ac:dyDescent="0.25">
      <c r="A708" s="53">
        <v>705</v>
      </c>
      <c r="B708" s="42">
        <v>18316281000151</v>
      </c>
      <c r="C708" s="54" t="s">
        <v>1183</v>
      </c>
      <c r="D708" s="91">
        <v>0</v>
      </c>
      <c r="E708" s="91">
        <v>34196.012585908495</v>
      </c>
      <c r="F708" s="94">
        <f t="shared" si="30"/>
        <v>34196.012585908495</v>
      </c>
      <c r="G708" s="86">
        <f t="shared" si="31"/>
        <v>6839.2025171816995</v>
      </c>
      <c r="H708" s="94">
        <f t="shared" si="32"/>
        <v>27356.810068726794</v>
      </c>
    </row>
    <row r="709" spans="1:8" x14ac:dyDescent="0.25">
      <c r="A709" s="53">
        <v>706</v>
      </c>
      <c r="B709" s="42">
        <v>16788309000128</v>
      </c>
      <c r="C709" s="54" t="s">
        <v>705</v>
      </c>
      <c r="D709" s="91">
        <v>0</v>
      </c>
      <c r="E709" s="91">
        <v>14542.659143818142</v>
      </c>
      <c r="F709" s="94">
        <f t="shared" ref="F709:F772" si="33">D709+E709</f>
        <v>14542.659143818142</v>
      </c>
      <c r="G709" s="86">
        <f t="shared" ref="G709:G772" si="34">F709*0.2</f>
        <v>2908.5318287636287</v>
      </c>
      <c r="H709" s="94">
        <f t="shared" ref="H709:H772" si="35">F709-G709</f>
        <v>11634.127315054513</v>
      </c>
    </row>
    <row r="710" spans="1:8" x14ac:dyDescent="0.25">
      <c r="A710" s="53">
        <v>707</v>
      </c>
      <c r="B710" s="42">
        <v>18240119000105</v>
      </c>
      <c r="C710" s="54" t="s">
        <v>706</v>
      </c>
      <c r="D710" s="91">
        <v>0</v>
      </c>
      <c r="E710" s="91">
        <v>444363.60559095594</v>
      </c>
      <c r="F710" s="94">
        <f t="shared" si="33"/>
        <v>444363.60559095594</v>
      </c>
      <c r="G710" s="86">
        <f t="shared" si="34"/>
        <v>88872.721118191199</v>
      </c>
      <c r="H710" s="94">
        <f t="shared" si="35"/>
        <v>355490.88447276474</v>
      </c>
    </row>
    <row r="711" spans="1:8" x14ac:dyDescent="0.25">
      <c r="A711" s="53">
        <v>708</v>
      </c>
      <c r="B711" s="42">
        <v>18279059000126</v>
      </c>
      <c r="C711" s="54" t="s">
        <v>1184</v>
      </c>
      <c r="D711" s="91">
        <v>0</v>
      </c>
      <c r="E711" s="91">
        <v>71261.179167146969</v>
      </c>
      <c r="F711" s="94">
        <f t="shared" si="33"/>
        <v>71261.179167146969</v>
      </c>
      <c r="G711" s="86">
        <f t="shared" si="34"/>
        <v>14252.235833429395</v>
      </c>
      <c r="H711" s="94">
        <f t="shared" si="35"/>
        <v>57008.943333717572</v>
      </c>
    </row>
    <row r="712" spans="1:8" x14ac:dyDescent="0.25">
      <c r="A712" s="53">
        <v>709</v>
      </c>
      <c r="B712" s="42">
        <v>18017467000100</v>
      </c>
      <c r="C712" s="54" t="s">
        <v>1185</v>
      </c>
      <c r="D712" s="91">
        <v>0</v>
      </c>
      <c r="E712" s="91">
        <v>23276.452426323835</v>
      </c>
      <c r="F712" s="94">
        <f t="shared" si="33"/>
        <v>23276.452426323835</v>
      </c>
      <c r="G712" s="86">
        <f t="shared" si="34"/>
        <v>4655.2904852647671</v>
      </c>
      <c r="H712" s="94">
        <f t="shared" si="35"/>
        <v>18621.161941059068</v>
      </c>
    </row>
    <row r="713" spans="1:8" x14ac:dyDescent="0.25">
      <c r="A713" s="53">
        <v>710</v>
      </c>
      <c r="B713" s="42">
        <v>18278069000147</v>
      </c>
      <c r="C713" s="54" t="s">
        <v>709</v>
      </c>
      <c r="D713" s="91">
        <v>0</v>
      </c>
      <c r="E713" s="91">
        <v>81940.131896590028</v>
      </c>
      <c r="F713" s="94">
        <f t="shared" si="33"/>
        <v>81940.131896590028</v>
      </c>
      <c r="G713" s="86">
        <f t="shared" si="34"/>
        <v>16388.026379318006</v>
      </c>
      <c r="H713" s="94">
        <f t="shared" si="35"/>
        <v>65552.105517272023</v>
      </c>
    </row>
    <row r="714" spans="1:8" x14ac:dyDescent="0.25">
      <c r="A714" s="53">
        <v>711</v>
      </c>
      <c r="B714" s="42">
        <v>18428946000119</v>
      </c>
      <c r="C714" s="54" t="s">
        <v>1186</v>
      </c>
      <c r="D714" s="91">
        <v>0</v>
      </c>
      <c r="E714" s="91">
        <v>27357.484380765854</v>
      </c>
      <c r="F714" s="94">
        <f t="shared" si="33"/>
        <v>27357.484380765854</v>
      </c>
      <c r="G714" s="86">
        <f t="shared" si="34"/>
        <v>5471.4968761531709</v>
      </c>
      <c r="H714" s="94">
        <f t="shared" si="35"/>
        <v>21885.987504612684</v>
      </c>
    </row>
    <row r="715" spans="1:8" x14ac:dyDescent="0.25">
      <c r="A715" s="53">
        <v>712</v>
      </c>
      <c r="B715" s="42">
        <v>18715425000142</v>
      </c>
      <c r="C715" s="54" t="s">
        <v>711</v>
      </c>
      <c r="D715" s="91">
        <v>0</v>
      </c>
      <c r="E715" s="91">
        <v>42506.34639471634</v>
      </c>
      <c r="F715" s="94">
        <f t="shared" si="33"/>
        <v>42506.34639471634</v>
      </c>
      <c r="G715" s="86">
        <f t="shared" si="34"/>
        <v>8501.2692789432676</v>
      </c>
      <c r="H715" s="94">
        <f t="shared" si="35"/>
        <v>34005.077115773071</v>
      </c>
    </row>
    <row r="716" spans="1:8" x14ac:dyDescent="0.25">
      <c r="A716" s="53">
        <v>713</v>
      </c>
      <c r="B716" s="42">
        <v>18132449000179</v>
      </c>
      <c r="C716" s="54" t="s">
        <v>1187</v>
      </c>
      <c r="D716" s="91">
        <v>0</v>
      </c>
      <c r="E716" s="91">
        <v>0</v>
      </c>
      <c r="F716" s="94">
        <f t="shared" si="33"/>
        <v>0</v>
      </c>
      <c r="G716" s="86">
        <f t="shared" si="34"/>
        <v>0</v>
      </c>
      <c r="H716" s="94">
        <f t="shared" si="35"/>
        <v>0</v>
      </c>
    </row>
    <row r="717" spans="1:8" x14ac:dyDescent="0.25">
      <c r="A717" s="53">
        <v>714</v>
      </c>
      <c r="B717" s="42">
        <v>17947599000178</v>
      </c>
      <c r="C717" s="54" t="s">
        <v>713</v>
      </c>
      <c r="D717" s="91">
        <v>0</v>
      </c>
      <c r="E717" s="91">
        <v>10937.183924330429</v>
      </c>
      <c r="F717" s="94">
        <f t="shared" si="33"/>
        <v>10937.183924330429</v>
      </c>
      <c r="G717" s="86">
        <f t="shared" si="34"/>
        <v>2187.4367848660859</v>
      </c>
      <c r="H717" s="94">
        <f t="shared" si="35"/>
        <v>8749.7471394643435</v>
      </c>
    </row>
    <row r="718" spans="1:8" x14ac:dyDescent="0.25">
      <c r="A718" s="53">
        <v>715</v>
      </c>
      <c r="B718" s="42">
        <v>18332619000169</v>
      </c>
      <c r="C718" s="54" t="s">
        <v>714</v>
      </c>
      <c r="D718" s="91">
        <v>0</v>
      </c>
      <c r="E718" s="91">
        <v>9733.8147309258857</v>
      </c>
      <c r="F718" s="94">
        <f t="shared" si="33"/>
        <v>9733.8147309258857</v>
      </c>
      <c r="G718" s="86">
        <f t="shared" si="34"/>
        <v>1946.7629461851773</v>
      </c>
      <c r="H718" s="94">
        <f t="shared" si="35"/>
        <v>7787.0517847407082</v>
      </c>
    </row>
    <row r="719" spans="1:8" x14ac:dyDescent="0.25">
      <c r="A719" s="53">
        <v>716</v>
      </c>
      <c r="B719" s="42">
        <v>18348730000143</v>
      </c>
      <c r="C719" s="54" t="s">
        <v>715</v>
      </c>
      <c r="D719" s="91">
        <v>0</v>
      </c>
      <c r="E719" s="91">
        <v>15455.727861542357</v>
      </c>
      <c r="F719" s="94">
        <f t="shared" si="33"/>
        <v>15455.727861542357</v>
      </c>
      <c r="G719" s="86">
        <f t="shared" si="34"/>
        <v>3091.1455723084714</v>
      </c>
      <c r="H719" s="94">
        <f t="shared" si="35"/>
        <v>12364.582289233886</v>
      </c>
    </row>
    <row r="720" spans="1:8" x14ac:dyDescent="0.25">
      <c r="A720" s="53">
        <v>717</v>
      </c>
      <c r="B720" s="42">
        <v>25970260000110</v>
      </c>
      <c r="C720" s="54" t="s">
        <v>1188</v>
      </c>
      <c r="D720" s="91">
        <v>0</v>
      </c>
      <c r="E720" s="91">
        <v>16543.653800867352</v>
      </c>
      <c r="F720" s="94">
        <f t="shared" si="33"/>
        <v>16543.653800867352</v>
      </c>
      <c r="G720" s="86">
        <f t="shared" si="34"/>
        <v>3308.7307601734706</v>
      </c>
      <c r="H720" s="94">
        <f t="shared" si="35"/>
        <v>13234.923040693882</v>
      </c>
    </row>
    <row r="721" spans="1:8" x14ac:dyDescent="0.25">
      <c r="A721" s="53">
        <v>718</v>
      </c>
      <c r="B721" s="42">
        <v>18307512000160</v>
      </c>
      <c r="C721" s="54" t="s">
        <v>1189</v>
      </c>
      <c r="D721" s="91">
        <v>0</v>
      </c>
      <c r="E721" s="91">
        <v>21096.35853605661</v>
      </c>
      <c r="F721" s="94">
        <f t="shared" si="33"/>
        <v>21096.35853605661</v>
      </c>
      <c r="G721" s="86">
        <f t="shared" si="34"/>
        <v>4219.2717072113219</v>
      </c>
      <c r="H721" s="94">
        <f t="shared" si="35"/>
        <v>16877.086828845288</v>
      </c>
    </row>
    <row r="722" spans="1:8" x14ac:dyDescent="0.25">
      <c r="A722" s="53">
        <v>719</v>
      </c>
      <c r="B722" s="42">
        <v>18409185000158</v>
      </c>
      <c r="C722" s="54" t="s">
        <v>1190</v>
      </c>
      <c r="D722" s="91">
        <v>0</v>
      </c>
      <c r="E722" s="91">
        <v>10963.273531685107</v>
      </c>
      <c r="F722" s="94">
        <f t="shared" si="33"/>
        <v>10963.273531685107</v>
      </c>
      <c r="G722" s="86">
        <f t="shared" si="34"/>
        <v>2192.6547063370213</v>
      </c>
      <c r="H722" s="94">
        <f t="shared" si="35"/>
        <v>8770.618825348085</v>
      </c>
    </row>
    <row r="723" spans="1:8" x14ac:dyDescent="0.25">
      <c r="A723" s="53">
        <v>720</v>
      </c>
      <c r="B723" s="42">
        <v>18137927000133</v>
      </c>
      <c r="C723" s="54" t="s">
        <v>719</v>
      </c>
      <c r="D723" s="91">
        <v>0</v>
      </c>
      <c r="E723" s="91">
        <v>119028.95075227422</v>
      </c>
      <c r="F723" s="94">
        <f t="shared" si="33"/>
        <v>119028.95075227422</v>
      </c>
      <c r="G723" s="86">
        <f t="shared" si="34"/>
        <v>23805.790150454846</v>
      </c>
      <c r="H723" s="94">
        <f t="shared" si="35"/>
        <v>95223.160601819371</v>
      </c>
    </row>
    <row r="724" spans="1:8" x14ac:dyDescent="0.25">
      <c r="A724" s="53">
        <v>721</v>
      </c>
      <c r="B724" s="42">
        <v>17710690000175</v>
      </c>
      <c r="C724" s="54" t="s">
        <v>720</v>
      </c>
      <c r="D724" s="91">
        <v>0</v>
      </c>
      <c r="E724" s="91">
        <v>22190.66297216577</v>
      </c>
      <c r="F724" s="94">
        <f t="shared" si="33"/>
        <v>22190.66297216577</v>
      </c>
      <c r="G724" s="86">
        <f t="shared" si="34"/>
        <v>4438.1325944331538</v>
      </c>
      <c r="H724" s="94">
        <f t="shared" si="35"/>
        <v>17752.530377732615</v>
      </c>
    </row>
    <row r="725" spans="1:8" x14ac:dyDescent="0.25">
      <c r="A725" s="53">
        <v>722</v>
      </c>
      <c r="B725" s="42">
        <v>18026013000103</v>
      </c>
      <c r="C725" s="54" t="s">
        <v>721</v>
      </c>
      <c r="D725" s="91">
        <v>0</v>
      </c>
      <c r="E725" s="91">
        <v>7423.8934886013112</v>
      </c>
      <c r="F725" s="94">
        <f t="shared" si="33"/>
        <v>7423.8934886013112</v>
      </c>
      <c r="G725" s="86">
        <f t="shared" si="34"/>
        <v>1484.7786977202622</v>
      </c>
      <c r="H725" s="94">
        <f t="shared" si="35"/>
        <v>5939.114790881049</v>
      </c>
    </row>
    <row r="726" spans="1:8" x14ac:dyDescent="0.25">
      <c r="A726" s="53">
        <v>723</v>
      </c>
      <c r="B726" s="42">
        <v>23767031000178</v>
      </c>
      <c r="C726" s="54" t="s">
        <v>1191</v>
      </c>
      <c r="D726" s="91">
        <v>0</v>
      </c>
      <c r="E726" s="91">
        <v>74906.388270193027</v>
      </c>
      <c r="F726" s="94">
        <f t="shared" si="33"/>
        <v>74906.388270193027</v>
      </c>
      <c r="G726" s="86">
        <f t="shared" si="34"/>
        <v>14981.277654038606</v>
      </c>
      <c r="H726" s="94">
        <f t="shared" si="35"/>
        <v>59925.110616154423</v>
      </c>
    </row>
    <row r="727" spans="1:8" x14ac:dyDescent="0.25">
      <c r="A727" s="53">
        <v>724</v>
      </c>
      <c r="B727" s="42">
        <v>26130617000115</v>
      </c>
      <c r="C727" s="54" t="s">
        <v>723</v>
      </c>
      <c r="D727" s="91">
        <v>0</v>
      </c>
      <c r="E727" s="91">
        <v>18140.769143443202</v>
      </c>
      <c r="F727" s="94">
        <f t="shared" si="33"/>
        <v>18140.769143443202</v>
      </c>
      <c r="G727" s="86">
        <f t="shared" si="34"/>
        <v>3628.1538286886407</v>
      </c>
      <c r="H727" s="94">
        <f t="shared" si="35"/>
        <v>14512.615314754561</v>
      </c>
    </row>
    <row r="728" spans="1:8" x14ac:dyDescent="0.25">
      <c r="A728" s="53">
        <v>725</v>
      </c>
      <c r="B728" s="42">
        <v>23098510000149</v>
      </c>
      <c r="C728" s="54" t="s">
        <v>1192</v>
      </c>
      <c r="D728" s="91">
        <v>0</v>
      </c>
      <c r="E728" s="91">
        <v>-1.2525462725510202E-4</v>
      </c>
      <c r="F728" s="94">
        <f t="shared" si="33"/>
        <v>-1.2525462725510202E-4</v>
      </c>
      <c r="G728" s="86">
        <f t="shared" si="34"/>
        <v>-2.5050925451020405E-5</v>
      </c>
      <c r="H728" s="94">
        <f t="shared" si="35"/>
        <v>-1.0020370180408161E-4</v>
      </c>
    </row>
    <row r="729" spans="1:8" x14ac:dyDescent="0.25">
      <c r="A729" s="53">
        <v>727</v>
      </c>
      <c r="B729" s="42">
        <v>66229105000125</v>
      </c>
      <c r="C729" s="54" t="s">
        <v>1193</v>
      </c>
      <c r="D729" s="91">
        <v>0</v>
      </c>
      <c r="E729" s="91">
        <v>11589.338431174861</v>
      </c>
      <c r="F729" s="94">
        <f t="shared" si="33"/>
        <v>11589.338431174861</v>
      </c>
      <c r="G729" s="86">
        <f t="shared" si="34"/>
        <v>2317.8676862349726</v>
      </c>
      <c r="H729" s="94">
        <f t="shared" si="35"/>
        <v>9271.4707449398884</v>
      </c>
    </row>
    <row r="730" spans="1:8" x14ac:dyDescent="0.25">
      <c r="A730" s="53">
        <v>728</v>
      </c>
      <c r="B730" s="42">
        <v>26042515000148</v>
      </c>
      <c r="C730" s="54" t="s">
        <v>726</v>
      </c>
      <c r="D730" s="91">
        <v>0</v>
      </c>
      <c r="E730" s="91">
        <v>102897.51597251611</v>
      </c>
      <c r="F730" s="94">
        <f t="shared" si="33"/>
        <v>102897.51597251611</v>
      </c>
      <c r="G730" s="86">
        <f t="shared" si="34"/>
        <v>20579.503194503224</v>
      </c>
      <c r="H730" s="94">
        <f t="shared" si="35"/>
        <v>82318.012778012882</v>
      </c>
    </row>
    <row r="731" spans="1:8" x14ac:dyDescent="0.25">
      <c r="A731" s="53">
        <v>729</v>
      </c>
      <c r="B731" s="42">
        <v>26218636000106</v>
      </c>
      <c r="C731" s="54" t="s">
        <v>727</v>
      </c>
      <c r="D731" s="91">
        <v>0</v>
      </c>
      <c r="E731" s="91">
        <v>13721.948215024498</v>
      </c>
      <c r="F731" s="94">
        <f t="shared" si="33"/>
        <v>13721.948215024498</v>
      </c>
      <c r="G731" s="86">
        <f t="shared" si="34"/>
        <v>2744.3896430048999</v>
      </c>
      <c r="H731" s="94">
        <f t="shared" si="35"/>
        <v>10977.5585720196</v>
      </c>
    </row>
    <row r="732" spans="1:8" x14ac:dyDescent="0.25">
      <c r="A732" s="53">
        <v>731</v>
      </c>
      <c r="B732" s="42">
        <v>66234311000123</v>
      </c>
      <c r="C732" s="54" t="s">
        <v>1194</v>
      </c>
      <c r="D732" s="91">
        <v>0</v>
      </c>
      <c r="E732" s="91">
        <v>14192.055057025191</v>
      </c>
      <c r="F732" s="94">
        <f t="shared" si="33"/>
        <v>14192.055057025191</v>
      </c>
      <c r="G732" s="86">
        <f t="shared" si="34"/>
        <v>2838.4110114050382</v>
      </c>
      <c r="H732" s="94">
        <f t="shared" si="35"/>
        <v>11353.644045620153</v>
      </c>
    </row>
    <row r="733" spans="1:8" x14ac:dyDescent="0.25">
      <c r="A733" s="53">
        <v>732</v>
      </c>
      <c r="B733" s="42">
        <v>66232547000120</v>
      </c>
      <c r="C733" s="54" t="s">
        <v>1195</v>
      </c>
      <c r="D733" s="91">
        <v>0</v>
      </c>
      <c r="E733" s="91">
        <v>17991.291402613424</v>
      </c>
      <c r="F733" s="94">
        <f t="shared" si="33"/>
        <v>17991.291402613424</v>
      </c>
      <c r="G733" s="86">
        <f t="shared" si="34"/>
        <v>3598.2582805226848</v>
      </c>
      <c r="H733" s="94">
        <f t="shared" si="35"/>
        <v>14393.033122090739</v>
      </c>
    </row>
    <row r="734" spans="1:8" x14ac:dyDescent="0.25">
      <c r="A734" s="53">
        <v>733</v>
      </c>
      <c r="B734" s="42">
        <v>66229626000182</v>
      </c>
      <c r="C734" s="54" t="s">
        <v>730</v>
      </c>
      <c r="D734" s="91">
        <v>0</v>
      </c>
      <c r="E734" s="91">
        <v>10791.460253815236</v>
      </c>
      <c r="F734" s="94">
        <f t="shared" si="33"/>
        <v>10791.460253815236</v>
      </c>
      <c r="G734" s="86">
        <f t="shared" si="34"/>
        <v>2158.2920507630474</v>
      </c>
      <c r="H734" s="94">
        <f t="shared" si="35"/>
        <v>8633.1682030521879</v>
      </c>
    </row>
    <row r="735" spans="1:8" x14ac:dyDescent="0.25">
      <c r="A735" s="53">
        <v>734</v>
      </c>
      <c r="B735" s="42">
        <v>26139790000184</v>
      </c>
      <c r="C735" s="54" t="s">
        <v>731</v>
      </c>
      <c r="D735" s="91">
        <v>0</v>
      </c>
      <c r="E735" s="91">
        <v>17836.816201857728</v>
      </c>
      <c r="F735" s="94">
        <f t="shared" si="33"/>
        <v>17836.816201857728</v>
      </c>
      <c r="G735" s="86">
        <f t="shared" si="34"/>
        <v>3567.3632403715455</v>
      </c>
      <c r="H735" s="94">
        <f t="shared" si="35"/>
        <v>14269.452961486182</v>
      </c>
    </row>
    <row r="736" spans="1:8" x14ac:dyDescent="0.25">
      <c r="A736" s="53">
        <v>736</v>
      </c>
      <c r="B736" s="42">
        <v>25224304000163</v>
      </c>
      <c r="C736" s="54" t="s">
        <v>1196</v>
      </c>
      <c r="D736" s="91">
        <v>0</v>
      </c>
      <c r="E736" s="91">
        <v>15014.379855178389</v>
      </c>
      <c r="F736" s="94">
        <f t="shared" si="33"/>
        <v>15014.379855178389</v>
      </c>
      <c r="G736" s="86">
        <f t="shared" si="34"/>
        <v>3002.875971035678</v>
      </c>
      <c r="H736" s="94">
        <f t="shared" si="35"/>
        <v>12011.503884142712</v>
      </c>
    </row>
    <row r="737" spans="1:8" x14ac:dyDescent="0.25">
      <c r="A737" s="53">
        <v>737</v>
      </c>
      <c r="B737" s="42">
        <v>66229543000193</v>
      </c>
      <c r="C737" s="54" t="s">
        <v>733</v>
      </c>
      <c r="D737" s="91">
        <v>0</v>
      </c>
      <c r="E737" s="91">
        <v>20930.999983475114</v>
      </c>
      <c r="F737" s="94">
        <f t="shared" si="33"/>
        <v>20930.999983475114</v>
      </c>
      <c r="G737" s="86">
        <f t="shared" si="34"/>
        <v>4186.1999966950234</v>
      </c>
      <c r="H737" s="94">
        <f t="shared" si="35"/>
        <v>16744.79998678009</v>
      </c>
    </row>
    <row r="738" spans="1:8" x14ac:dyDescent="0.25">
      <c r="A738" s="53">
        <v>738</v>
      </c>
      <c r="B738" s="42">
        <v>25209149000106</v>
      </c>
      <c r="C738" s="54" t="s">
        <v>1197</v>
      </c>
      <c r="D738" s="91">
        <v>0</v>
      </c>
      <c r="E738" s="91">
        <v>85468.298674211648</v>
      </c>
      <c r="F738" s="94">
        <f t="shared" si="33"/>
        <v>85468.298674211648</v>
      </c>
      <c r="G738" s="86">
        <f t="shared" si="34"/>
        <v>17093.659734842331</v>
      </c>
      <c r="H738" s="94">
        <f t="shared" si="35"/>
        <v>68374.638939369324</v>
      </c>
    </row>
    <row r="739" spans="1:8" x14ac:dyDescent="0.25">
      <c r="A739" s="53">
        <v>739</v>
      </c>
      <c r="B739" s="42">
        <v>66230384000147</v>
      </c>
      <c r="C739" s="54" t="s">
        <v>735</v>
      </c>
      <c r="D739" s="91">
        <v>0</v>
      </c>
      <c r="E739" s="91">
        <v>9473.1172641888861</v>
      </c>
      <c r="F739" s="94">
        <f t="shared" si="33"/>
        <v>9473.1172641888861</v>
      </c>
      <c r="G739" s="86">
        <f t="shared" si="34"/>
        <v>1894.6234528377772</v>
      </c>
      <c r="H739" s="94">
        <f t="shared" si="35"/>
        <v>7578.4938113511089</v>
      </c>
    </row>
    <row r="740" spans="1:8" x14ac:dyDescent="0.25">
      <c r="A740" s="53">
        <v>740</v>
      </c>
      <c r="B740" s="42">
        <v>64487614000122</v>
      </c>
      <c r="C740" s="54" t="s">
        <v>736</v>
      </c>
      <c r="D740" s="91">
        <v>0</v>
      </c>
      <c r="E740" s="91">
        <v>279360.28585337475</v>
      </c>
      <c r="F740" s="94">
        <f t="shared" si="33"/>
        <v>279360.28585337475</v>
      </c>
      <c r="G740" s="86">
        <f t="shared" si="34"/>
        <v>55872.057170674954</v>
      </c>
      <c r="H740" s="94">
        <f t="shared" si="35"/>
        <v>223488.22868269979</v>
      </c>
    </row>
    <row r="741" spans="1:8" x14ac:dyDescent="0.25">
      <c r="A741" s="53">
        <v>741</v>
      </c>
      <c r="B741" s="42">
        <v>23097454000128</v>
      </c>
      <c r="C741" s="54" t="s">
        <v>737</v>
      </c>
      <c r="D741" s="91">
        <v>0</v>
      </c>
      <c r="E741" s="91">
        <v>35354.049535775652</v>
      </c>
      <c r="F741" s="94">
        <f t="shared" si="33"/>
        <v>35354.049535775652</v>
      </c>
      <c r="G741" s="86">
        <f t="shared" si="34"/>
        <v>7070.8099071551305</v>
      </c>
      <c r="H741" s="94">
        <f t="shared" si="35"/>
        <v>28283.239628620522</v>
      </c>
    </row>
    <row r="742" spans="1:8" x14ac:dyDescent="0.25">
      <c r="A742" s="53">
        <v>742</v>
      </c>
      <c r="B742" s="42">
        <v>26042556000134</v>
      </c>
      <c r="C742" s="54" t="s">
        <v>738</v>
      </c>
      <c r="D742" s="91">
        <v>0</v>
      </c>
      <c r="E742" s="91">
        <v>81066.122429293013</v>
      </c>
      <c r="F742" s="94">
        <f t="shared" si="33"/>
        <v>81066.122429293013</v>
      </c>
      <c r="G742" s="86">
        <f t="shared" si="34"/>
        <v>16213.224485858604</v>
      </c>
      <c r="H742" s="94">
        <f t="shared" si="35"/>
        <v>64852.897943434407</v>
      </c>
    </row>
    <row r="743" spans="1:8" x14ac:dyDescent="0.25">
      <c r="A743" s="53">
        <v>743</v>
      </c>
      <c r="B743" s="42">
        <v>25223009000192</v>
      </c>
      <c r="C743" s="54" t="s">
        <v>739</v>
      </c>
      <c r="D743" s="91">
        <v>0</v>
      </c>
      <c r="E743" s="91">
        <v>0</v>
      </c>
      <c r="F743" s="94">
        <f t="shared" si="33"/>
        <v>0</v>
      </c>
      <c r="G743" s="86">
        <f t="shared" si="34"/>
        <v>0</v>
      </c>
      <c r="H743" s="94">
        <f t="shared" si="35"/>
        <v>0</v>
      </c>
    </row>
    <row r="744" spans="1:8" x14ac:dyDescent="0.25">
      <c r="A744" s="53">
        <v>744</v>
      </c>
      <c r="B744" s="42">
        <v>25212242000170</v>
      </c>
      <c r="C744" s="54" t="s">
        <v>740</v>
      </c>
      <c r="D744" s="91">
        <v>0</v>
      </c>
      <c r="E744" s="91">
        <v>11894.812418779667</v>
      </c>
      <c r="F744" s="94">
        <f t="shared" si="33"/>
        <v>11894.812418779667</v>
      </c>
      <c r="G744" s="86">
        <f t="shared" si="34"/>
        <v>2378.9624837559336</v>
      </c>
      <c r="H744" s="94">
        <f t="shared" si="35"/>
        <v>9515.8499350237344</v>
      </c>
    </row>
    <row r="745" spans="1:8" x14ac:dyDescent="0.25">
      <c r="A745" s="53">
        <v>745</v>
      </c>
      <c r="B745" s="42">
        <v>66234360000166</v>
      </c>
      <c r="C745" s="54" t="s">
        <v>741</v>
      </c>
      <c r="D745" s="91">
        <v>0</v>
      </c>
      <c r="E745" s="91">
        <v>0</v>
      </c>
      <c r="F745" s="94">
        <f t="shared" si="33"/>
        <v>0</v>
      </c>
      <c r="G745" s="86">
        <f t="shared" si="34"/>
        <v>0</v>
      </c>
      <c r="H745" s="94">
        <f t="shared" si="35"/>
        <v>0</v>
      </c>
    </row>
    <row r="746" spans="1:8" x14ac:dyDescent="0.25">
      <c r="A746" s="53">
        <v>746</v>
      </c>
      <c r="B746" s="42">
        <v>25209115000111</v>
      </c>
      <c r="C746" s="54" t="s">
        <v>742</v>
      </c>
      <c r="D746" s="91">
        <v>0</v>
      </c>
      <c r="E746" s="91">
        <v>40699.480349958903</v>
      </c>
      <c r="F746" s="94">
        <f t="shared" si="33"/>
        <v>40699.480349958903</v>
      </c>
      <c r="G746" s="86">
        <f t="shared" si="34"/>
        <v>8139.8960699917807</v>
      </c>
      <c r="H746" s="94">
        <f t="shared" si="35"/>
        <v>32559.584279967123</v>
      </c>
    </row>
    <row r="747" spans="1:8" x14ac:dyDescent="0.25">
      <c r="A747" s="53">
        <v>747</v>
      </c>
      <c r="B747" s="42">
        <v>25223983000156</v>
      </c>
      <c r="C747" s="54" t="s">
        <v>743</v>
      </c>
      <c r="D747" s="91">
        <v>0</v>
      </c>
      <c r="E747" s="91">
        <v>14568.50566019675</v>
      </c>
      <c r="F747" s="94">
        <f t="shared" si="33"/>
        <v>14568.50566019675</v>
      </c>
      <c r="G747" s="86">
        <f t="shared" si="34"/>
        <v>2913.7011320393503</v>
      </c>
      <c r="H747" s="94">
        <f t="shared" si="35"/>
        <v>11654.8045281574</v>
      </c>
    </row>
    <row r="748" spans="1:8" x14ac:dyDescent="0.25">
      <c r="A748" s="53">
        <v>750</v>
      </c>
      <c r="B748" s="42">
        <v>66234345000118</v>
      </c>
      <c r="C748" s="54" t="s">
        <v>1198</v>
      </c>
      <c r="D748" s="91">
        <v>0</v>
      </c>
      <c r="E748" s="91">
        <v>13241.499630716848</v>
      </c>
      <c r="F748" s="94">
        <f t="shared" si="33"/>
        <v>13241.499630716848</v>
      </c>
      <c r="G748" s="86">
        <f t="shared" si="34"/>
        <v>2648.2999261433697</v>
      </c>
      <c r="H748" s="94">
        <f t="shared" si="35"/>
        <v>10593.199704573479</v>
      </c>
    </row>
    <row r="749" spans="1:8" x14ac:dyDescent="0.25">
      <c r="A749" s="53">
        <v>751</v>
      </c>
      <c r="B749" s="42">
        <v>25209156000108</v>
      </c>
      <c r="C749" s="54" t="s">
        <v>1199</v>
      </c>
      <c r="D749" s="91">
        <v>0</v>
      </c>
      <c r="E749" s="91">
        <v>18646.103402271201</v>
      </c>
      <c r="F749" s="94">
        <f t="shared" si="33"/>
        <v>18646.103402271201</v>
      </c>
      <c r="G749" s="86">
        <f t="shared" si="34"/>
        <v>3729.2206804542402</v>
      </c>
      <c r="H749" s="94">
        <f t="shared" si="35"/>
        <v>14916.882721816961</v>
      </c>
    </row>
    <row r="750" spans="1:8" x14ac:dyDescent="0.25">
      <c r="A750" s="53">
        <v>754</v>
      </c>
      <c r="B750" s="42">
        <v>25222118000195</v>
      </c>
      <c r="C750" s="54" t="s">
        <v>746</v>
      </c>
      <c r="D750" s="91">
        <v>0</v>
      </c>
      <c r="E750" s="91">
        <v>0</v>
      </c>
      <c r="F750" s="94">
        <f t="shared" si="33"/>
        <v>0</v>
      </c>
      <c r="G750" s="86">
        <f t="shared" si="34"/>
        <v>0</v>
      </c>
      <c r="H750" s="94">
        <f t="shared" si="35"/>
        <v>0</v>
      </c>
    </row>
    <row r="751" spans="1:8" x14ac:dyDescent="0.25">
      <c r="A751" s="53">
        <v>756</v>
      </c>
      <c r="B751" s="42">
        <v>66229634000129</v>
      </c>
      <c r="C751" s="54" t="s">
        <v>1200</v>
      </c>
      <c r="D751" s="91">
        <v>0</v>
      </c>
      <c r="E751" s="91">
        <v>15354.244263560076</v>
      </c>
      <c r="F751" s="94">
        <f t="shared" si="33"/>
        <v>15354.244263560076</v>
      </c>
      <c r="G751" s="86">
        <f t="shared" si="34"/>
        <v>3070.8488527120153</v>
      </c>
      <c r="H751" s="94">
        <f t="shared" si="35"/>
        <v>12283.395410848061</v>
      </c>
    </row>
    <row r="752" spans="1:8" x14ac:dyDescent="0.25">
      <c r="A752" s="53">
        <v>757</v>
      </c>
      <c r="B752" s="42">
        <v>66229584000180</v>
      </c>
      <c r="C752" s="54" t="s">
        <v>1201</v>
      </c>
      <c r="D752" s="91">
        <v>0</v>
      </c>
      <c r="E752" s="91">
        <v>14268.08024453054</v>
      </c>
      <c r="F752" s="94">
        <f t="shared" si="33"/>
        <v>14268.08024453054</v>
      </c>
      <c r="G752" s="86">
        <f t="shared" si="34"/>
        <v>2853.6160489061081</v>
      </c>
      <c r="H752" s="94">
        <f t="shared" si="35"/>
        <v>11414.464195624432</v>
      </c>
    </row>
    <row r="753" spans="1:8" x14ac:dyDescent="0.25">
      <c r="A753" s="53">
        <v>758</v>
      </c>
      <c r="B753" s="42">
        <v>38515573000120</v>
      </c>
      <c r="C753" s="54" t="s">
        <v>1202</v>
      </c>
      <c r="D753" s="91">
        <v>0</v>
      </c>
      <c r="E753" s="91">
        <v>57370.346850868649</v>
      </c>
      <c r="F753" s="94">
        <f t="shared" si="33"/>
        <v>57370.346850868649</v>
      </c>
      <c r="G753" s="86">
        <f t="shared" si="34"/>
        <v>11474.069370173731</v>
      </c>
      <c r="H753" s="94">
        <f t="shared" si="35"/>
        <v>45896.277480694916</v>
      </c>
    </row>
    <row r="754" spans="1:8" x14ac:dyDescent="0.25">
      <c r="A754" s="53">
        <v>760</v>
      </c>
      <c r="B754" s="42">
        <v>66232521000182</v>
      </c>
      <c r="C754" s="54" t="s">
        <v>1203</v>
      </c>
      <c r="D754" s="91">
        <v>0</v>
      </c>
      <c r="E754" s="91">
        <v>19152.707485065359</v>
      </c>
      <c r="F754" s="94">
        <f t="shared" si="33"/>
        <v>19152.707485065359</v>
      </c>
      <c r="G754" s="86">
        <f t="shared" si="34"/>
        <v>3830.5414970130719</v>
      </c>
      <c r="H754" s="94">
        <f t="shared" si="35"/>
        <v>15322.165988052288</v>
      </c>
    </row>
    <row r="755" spans="1:8" x14ac:dyDescent="0.25">
      <c r="A755" s="53">
        <v>761</v>
      </c>
      <c r="B755" s="42">
        <v>22705248000190</v>
      </c>
      <c r="C755" s="54" t="s">
        <v>1204</v>
      </c>
      <c r="D755" s="91">
        <v>0</v>
      </c>
      <c r="E755" s="91">
        <v>12716.325916223488</v>
      </c>
      <c r="F755" s="94">
        <f t="shared" si="33"/>
        <v>12716.325916223488</v>
      </c>
      <c r="G755" s="86">
        <f t="shared" si="34"/>
        <v>2543.2651832446977</v>
      </c>
      <c r="H755" s="94">
        <f t="shared" si="35"/>
        <v>10173.060732978791</v>
      </c>
    </row>
    <row r="756" spans="1:8" x14ac:dyDescent="0.25">
      <c r="A756" s="53">
        <v>763</v>
      </c>
      <c r="B756" s="42">
        <v>42774281000180</v>
      </c>
      <c r="C756" s="54" t="s">
        <v>1205</v>
      </c>
      <c r="D756" s="91">
        <v>0</v>
      </c>
      <c r="E756" s="91">
        <v>71990.816114031288</v>
      </c>
      <c r="F756" s="94">
        <f t="shared" si="33"/>
        <v>71990.816114031288</v>
      </c>
      <c r="G756" s="86">
        <f t="shared" si="34"/>
        <v>14398.163222806259</v>
      </c>
      <c r="H756" s="94">
        <f t="shared" si="35"/>
        <v>57592.652891225029</v>
      </c>
    </row>
    <row r="757" spans="1:8" x14ac:dyDescent="0.25">
      <c r="A757" s="53">
        <v>766</v>
      </c>
      <c r="B757" s="42">
        <v>41778556000190</v>
      </c>
      <c r="C757" s="54" t="s">
        <v>1206</v>
      </c>
      <c r="D757" s="91">
        <v>0</v>
      </c>
      <c r="E757" s="91">
        <v>19316.595350041549</v>
      </c>
      <c r="F757" s="94">
        <f t="shared" si="33"/>
        <v>19316.595350041549</v>
      </c>
      <c r="G757" s="86">
        <f t="shared" si="34"/>
        <v>3863.3190700083101</v>
      </c>
      <c r="H757" s="94">
        <f t="shared" si="35"/>
        <v>15453.276280033238</v>
      </c>
    </row>
    <row r="758" spans="1:8" x14ac:dyDescent="0.25">
      <c r="A758" s="53">
        <v>767</v>
      </c>
      <c r="B758" s="42">
        <v>66229717000118</v>
      </c>
      <c r="C758" s="54" t="s">
        <v>754</v>
      </c>
      <c r="D758" s="91">
        <v>0</v>
      </c>
      <c r="E758" s="91">
        <v>16732.614929537503</v>
      </c>
      <c r="F758" s="94">
        <f t="shared" si="33"/>
        <v>16732.614929537503</v>
      </c>
      <c r="G758" s="86">
        <f t="shared" si="34"/>
        <v>3346.5229859075007</v>
      </c>
      <c r="H758" s="94">
        <f t="shared" si="35"/>
        <v>13386.091943630003</v>
      </c>
    </row>
    <row r="759" spans="1:8" x14ac:dyDescent="0.25">
      <c r="A759" s="53">
        <v>768</v>
      </c>
      <c r="B759" s="42">
        <v>25223850000180</v>
      </c>
      <c r="C759" s="54" t="s">
        <v>755</v>
      </c>
      <c r="D759" s="91">
        <v>0</v>
      </c>
      <c r="E759" s="91">
        <v>0</v>
      </c>
      <c r="F759" s="94">
        <f t="shared" si="33"/>
        <v>0</v>
      </c>
      <c r="G759" s="86">
        <f t="shared" si="34"/>
        <v>0</v>
      </c>
      <c r="H759" s="94">
        <f t="shared" si="35"/>
        <v>0</v>
      </c>
    </row>
    <row r="760" spans="1:8" x14ac:dyDescent="0.25">
      <c r="A760" s="53">
        <v>769</v>
      </c>
      <c r="B760" s="42">
        <v>1616270000194</v>
      </c>
      <c r="C760" s="54" t="s">
        <v>1207</v>
      </c>
      <c r="D760" s="91">
        <v>0</v>
      </c>
      <c r="E760" s="91">
        <v>15085.414015221852</v>
      </c>
      <c r="F760" s="94">
        <f t="shared" si="33"/>
        <v>15085.414015221852</v>
      </c>
      <c r="G760" s="86">
        <f t="shared" si="34"/>
        <v>3017.0828030443704</v>
      </c>
      <c r="H760" s="94">
        <f t="shared" si="35"/>
        <v>12068.331212177482</v>
      </c>
    </row>
    <row r="761" spans="1:8" x14ac:dyDescent="0.25">
      <c r="A761" s="53">
        <v>770</v>
      </c>
      <c r="B761" s="42">
        <v>1113937000136</v>
      </c>
      <c r="C761" s="54" t="s">
        <v>1208</v>
      </c>
      <c r="D761" s="91">
        <v>0</v>
      </c>
      <c r="E761" s="91">
        <v>19830.856088519107</v>
      </c>
      <c r="F761" s="94">
        <f t="shared" si="33"/>
        <v>19830.856088519107</v>
      </c>
      <c r="G761" s="86">
        <f t="shared" si="34"/>
        <v>3966.1712177038216</v>
      </c>
      <c r="H761" s="94">
        <f t="shared" si="35"/>
        <v>15864.684870815287</v>
      </c>
    </row>
    <row r="762" spans="1:8" x14ac:dyDescent="0.25">
      <c r="A762" s="53">
        <v>771</v>
      </c>
      <c r="B762" s="42">
        <v>1608511000153</v>
      </c>
      <c r="C762" s="54" t="s">
        <v>758</v>
      </c>
      <c r="D762" s="91">
        <v>0</v>
      </c>
      <c r="E762" s="91">
        <v>12459.683789823379</v>
      </c>
      <c r="F762" s="94">
        <f t="shared" si="33"/>
        <v>12459.683789823379</v>
      </c>
      <c r="G762" s="86">
        <f t="shared" si="34"/>
        <v>2491.936757964676</v>
      </c>
      <c r="H762" s="94">
        <f t="shared" si="35"/>
        <v>9967.7470318587038</v>
      </c>
    </row>
    <row r="763" spans="1:8" x14ac:dyDescent="0.25">
      <c r="A763" s="53">
        <v>772</v>
      </c>
      <c r="B763" s="42">
        <v>1614602000100</v>
      </c>
      <c r="C763" s="54" t="s">
        <v>759</v>
      </c>
      <c r="D763" s="91">
        <v>0</v>
      </c>
      <c r="E763" s="91">
        <v>8648.78068215639</v>
      </c>
      <c r="F763" s="94">
        <f t="shared" si="33"/>
        <v>8648.78068215639</v>
      </c>
      <c r="G763" s="86">
        <f t="shared" si="34"/>
        <v>1729.756136431278</v>
      </c>
      <c r="H763" s="94">
        <f t="shared" si="35"/>
        <v>6919.0245457251121</v>
      </c>
    </row>
    <row r="764" spans="1:8" x14ac:dyDescent="0.25">
      <c r="A764" s="53">
        <v>773</v>
      </c>
      <c r="B764" s="42">
        <v>1612493000183</v>
      </c>
      <c r="C764" s="54" t="s">
        <v>760</v>
      </c>
      <c r="D764" s="91">
        <v>0</v>
      </c>
      <c r="E764" s="91">
        <v>19328.340156114158</v>
      </c>
      <c r="F764" s="94">
        <f t="shared" si="33"/>
        <v>19328.340156114158</v>
      </c>
      <c r="G764" s="86">
        <f t="shared" si="34"/>
        <v>3865.6680312228318</v>
      </c>
      <c r="H764" s="94">
        <f t="shared" si="35"/>
        <v>15462.672124891327</v>
      </c>
    </row>
    <row r="765" spans="1:8" x14ac:dyDescent="0.25">
      <c r="A765" s="53">
        <v>774</v>
      </c>
      <c r="B765" s="42">
        <v>1602009000135</v>
      </c>
      <c r="C765" s="54" t="s">
        <v>1209</v>
      </c>
      <c r="D765" s="91">
        <v>0</v>
      </c>
      <c r="E765" s="91">
        <v>36371.06130032771</v>
      </c>
      <c r="F765" s="94">
        <f t="shared" si="33"/>
        <v>36371.06130032771</v>
      </c>
      <c r="G765" s="86">
        <f t="shared" si="34"/>
        <v>7274.2122600655421</v>
      </c>
      <c r="H765" s="94">
        <f t="shared" si="35"/>
        <v>29096.849040262168</v>
      </c>
    </row>
    <row r="766" spans="1:8" x14ac:dyDescent="0.25">
      <c r="A766" s="53">
        <v>775</v>
      </c>
      <c r="B766" s="42">
        <v>1613126000102</v>
      </c>
      <c r="C766" s="54" t="s">
        <v>762</v>
      </c>
      <c r="D766" s="91">
        <v>0</v>
      </c>
      <c r="E766" s="91">
        <v>7797.6267915667549</v>
      </c>
      <c r="F766" s="94">
        <f t="shared" si="33"/>
        <v>7797.6267915667549</v>
      </c>
      <c r="G766" s="86">
        <f t="shared" si="34"/>
        <v>1559.525358313351</v>
      </c>
      <c r="H766" s="94">
        <f t="shared" si="35"/>
        <v>6238.1014332534041</v>
      </c>
    </row>
    <row r="767" spans="1:8" x14ac:dyDescent="0.25">
      <c r="A767" s="53">
        <v>776</v>
      </c>
      <c r="B767" s="42">
        <v>1603707000155</v>
      </c>
      <c r="C767" s="54" t="s">
        <v>763</v>
      </c>
      <c r="D767" s="91">
        <v>0</v>
      </c>
      <c r="E767" s="91">
        <v>60565.730238991018</v>
      </c>
      <c r="F767" s="94">
        <f t="shared" si="33"/>
        <v>60565.730238991018</v>
      </c>
      <c r="G767" s="86">
        <f t="shared" si="34"/>
        <v>12113.146047798204</v>
      </c>
      <c r="H767" s="94">
        <f t="shared" si="35"/>
        <v>48452.584191192815</v>
      </c>
    </row>
    <row r="768" spans="1:8" x14ac:dyDescent="0.25">
      <c r="A768" s="53">
        <v>777</v>
      </c>
      <c r="B768" s="42">
        <v>1612551000179</v>
      </c>
      <c r="C768" s="54" t="s">
        <v>764</v>
      </c>
      <c r="D768" s="91">
        <v>0</v>
      </c>
      <c r="E768" s="91">
        <v>10769.534342017942</v>
      </c>
      <c r="F768" s="94">
        <f t="shared" si="33"/>
        <v>10769.534342017942</v>
      </c>
      <c r="G768" s="86">
        <f t="shared" si="34"/>
        <v>2153.9068684035883</v>
      </c>
      <c r="H768" s="94">
        <f t="shared" si="35"/>
        <v>8615.6274736143532</v>
      </c>
    </row>
    <row r="769" spans="1:8" x14ac:dyDescent="0.25">
      <c r="A769" s="53">
        <v>778</v>
      </c>
      <c r="B769" s="42">
        <v>1617441000108</v>
      </c>
      <c r="C769" s="54" t="s">
        <v>765</v>
      </c>
      <c r="D769" s="91">
        <v>0</v>
      </c>
      <c r="E769" s="91">
        <v>12239.091529604739</v>
      </c>
      <c r="F769" s="94">
        <f t="shared" si="33"/>
        <v>12239.091529604739</v>
      </c>
      <c r="G769" s="86">
        <f t="shared" si="34"/>
        <v>2447.8183059209478</v>
      </c>
      <c r="H769" s="94">
        <f t="shared" si="35"/>
        <v>9791.273223683791</v>
      </c>
    </row>
    <row r="770" spans="1:8" x14ac:dyDescent="0.25">
      <c r="A770" s="53">
        <v>779</v>
      </c>
      <c r="B770" s="42">
        <v>1612370000142</v>
      </c>
      <c r="C770" s="54" t="s">
        <v>766</v>
      </c>
      <c r="D770" s="91">
        <v>0</v>
      </c>
      <c r="E770" s="91">
        <v>63339.554875103713</v>
      </c>
      <c r="F770" s="94">
        <f t="shared" si="33"/>
        <v>63339.554875103713</v>
      </c>
      <c r="G770" s="86">
        <f t="shared" si="34"/>
        <v>12667.910975020743</v>
      </c>
      <c r="H770" s="94">
        <f t="shared" si="35"/>
        <v>50671.643900082971</v>
      </c>
    </row>
    <row r="771" spans="1:8" x14ac:dyDescent="0.25">
      <c r="A771" s="53">
        <v>780</v>
      </c>
      <c r="B771" s="42">
        <v>1612502000136</v>
      </c>
      <c r="C771" s="54" t="s">
        <v>767</v>
      </c>
      <c r="D771" s="91">
        <v>0</v>
      </c>
      <c r="E771" s="91">
        <v>9675.1636828971259</v>
      </c>
      <c r="F771" s="94">
        <f t="shared" si="33"/>
        <v>9675.1636828971259</v>
      </c>
      <c r="G771" s="86">
        <f t="shared" si="34"/>
        <v>1935.0327365794253</v>
      </c>
      <c r="H771" s="94">
        <f t="shared" si="35"/>
        <v>7740.1309463177004</v>
      </c>
    </row>
    <row r="772" spans="1:8" x14ac:dyDescent="0.25">
      <c r="A772" s="53">
        <v>781</v>
      </c>
      <c r="B772" s="42">
        <v>1612489000115</v>
      </c>
      <c r="C772" s="54" t="s">
        <v>1210</v>
      </c>
      <c r="D772" s="91">
        <v>0</v>
      </c>
      <c r="E772" s="91">
        <v>0</v>
      </c>
      <c r="F772" s="94">
        <f t="shared" si="33"/>
        <v>0</v>
      </c>
      <c r="G772" s="86">
        <f t="shared" si="34"/>
        <v>0</v>
      </c>
      <c r="H772" s="94">
        <f t="shared" si="35"/>
        <v>0</v>
      </c>
    </row>
    <row r="773" spans="1:8" x14ac:dyDescent="0.25">
      <c r="A773" s="53">
        <v>782</v>
      </c>
      <c r="B773" s="42">
        <v>1612492000139</v>
      </c>
      <c r="C773" s="54" t="s">
        <v>1211</v>
      </c>
      <c r="D773" s="91">
        <v>0</v>
      </c>
      <c r="E773" s="91">
        <v>15019.929463806495</v>
      </c>
      <c r="F773" s="94">
        <f t="shared" ref="F773:F836" si="36">D773+E773</f>
        <v>15019.929463806495</v>
      </c>
      <c r="G773" s="86">
        <f t="shared" ref="G773:G836" si="37">F773*0.2</f>
        <v>3003.9858927612991</v>
      </c>
      <c r="H773" s="94">
        <f t="shared" ref="H773:H836" si="38">F773-G773</f>
        <v>12015.943571045196</v>
      </c>
    </row>
    <row r="774" spans="1:8" x14ac:dyDescent="0.25">
      <c r="A774" s="53">
        <v>783</v>
      </c>
      <c r="B774" s="42">
        <v>1006232000110</v>
      </c>
      <c r="C774" s="54" t="s">
        <v>770</v>
      </c>
      <c r="D774" s="91">
        <v>0</v>
      </c>
      <c r="E774" s="91">
        <v>70604.302803869621</v>
      </c>
      <c r="F774" s="94">
        <f t="shared" si="36"/>
        <v>70604.302803869621</v>
      </c>
      <c r="G774" s="86">
        <f t="shared" si="37"/>
        <v>14120.860560773925</v>
      </c>
      <c r="H774" s="94">
        <f t="shared" si="38"/>
        <v>56483.442243095698</v>
      </c>
    </row>
    <row r="775" spans="1:8" x14ac:dyDescent="0.25">
      <c r="A775" s="53">
        <v>784</v>
      </c>
      <c r="B775" s="42">
        <v>1614862000177</v>
      </c>
      <c r="C775" s="54" t="s">
        <v>1212</v>
      </c>
      <c r="D775" s="91">
        <v>0</v>
      </c>
      <c r="E775" s="91">
        <v>30253.553504718897</v>
      </c>
      <c r="F775" s="94">
        <f t="shared" si="36"/>
        <v>30253.553504718897</v>
      </c>
      <c r="G775" s="86">
        <f t="shared" si="37"/>
        <v>6050.7107009437796</v>
      </c>
      <c r="H775" s="94">
        <f t="shared" si="38"/>
        <v>24202.842803775118</v>
      </c>
    </row>
    <row r="776" spans="1:8" x14ac:dyDescent="0.25">
      <c r="A776" s="53">
        <v>785</v>
      </c>
      <c r="B776" s="42">
        <v>1614283000124</v>
      </c>
      <c r="C776" s="54" t="s">
        <v>1213</v>
      </c>
      <c r="D776" s="91">
        <v>0</v>
      </c>
      <c r="E776" s="91">
        <v>17130.501624539382</v>
      </c>
      <c r="F776" s="94">
        <f t="shared" si="36"/>
        <v>17130.501624539382</v>
      </c>
      <c r="G776" s="86">
        <f t="shared" si="37"/>
        <v>3426.1003249078767</v>
      </c>
      <c r="H776" s="94">
        <f t="shared" si="38"/>
        <v>13704.401299631505</v>
      </c>
    </row>
    <row r="777" spans="1:8" x14ac:dyDescent="0.25">
      <c r="A777" s="53">
        <v>786</v>
      </c>
      <c r="B777" s="42">
        <v>1615422000134</v>
      </c>
      <c r="C777" s="54" t="s">
        <v>773</v>
      </c>
      <c r="D777" s="91">
        <v>0</v>
      </c>
      <c r="E777" s="91">
        <v>10525.512997639542</v>
      </c>
      <c r="F777" s="94">
        <f t="shared" si="36"/>
        <v>10525.512997639542</v>
      </c>
      <c r="G777" s="86">
        <f t="shared" si="37"/>
        <v>2105.1025995279083</v>
      </c>
      <c r="H777" s="94">
        <f t="shared" si="38"/>
        <v>8420.4103981116332</v>
      </c>
    </row>
    <row r="778" spans="1:8" x14ac:dyDescent="0.25">
      <c r="A778" s="53">
        <v>787</v>
      </c>
      <c r="B778" s="42">
        <v>1613076000155</v>
      </c>
      <c r="C778" s="54" t="s">
        <v>774</v>
      </c>
      <c r="D778" s="91">
        <v>0</v>
      </c>
      <c r="E778" s="91">
        <v>15165.409845022607</v>
      </c>
      <c r="F778" s="94">
        <f t="shared" si="36"/>
        <v>15165.409845022607</v>
      </c>
      <c r="G778" s="86">
        <f t="shared" si="37"/>
        <v>3033.0819690045214</v>
      </c>
      <c r="H778" s="94">
        <f t="shared" si="38"/>
        <v>12132.327876018086</v>
      </c>
    </row>
    <row r="779" spans="1:8" x14ac:dyDescent="0.25">
      <c r="A779" s="53">
        <v>788</v>
      </c>
      <c r="B779" s="42">
        <v>1613073000111</v>
      </c>
      <c r="C779" s="54" t="s">
        <v>775</v>
      </c>
      <c r="D779" s="91">
        <v>0</v>
      </c>
      <c r="E779" s="91">
        <v>19223.96996115107</v>
      </c>
      <c r="F779" s="94">
        <f t="shared" si="36"/>
        <v>19223.96996115107</v>
      </c>
      <c r="G779" s="86">
        <f t="shared" si="37"/>
        <v>3844.7939922302139</v>
      </c>
      <c r="H779" s="94">
        <f t="shared" si="38"/>
        <v>15379.175968920856</v>
      </c>
    </row>
    <row r="780" spans="1:8" x14ac:dyDescent="0.25">
      <c r="A780" s="53">
        <v>789</v>
      </c>
      <c r="B780" s="42">
        <v>1602782000100</v>
      </c>
      <c r="C780" s="54" t="s">
        <v>776</v>
      </c>
      <c r="D780" s="91">
        <v>0</v>
      </c>
      <c r="E780" s="91">
        <v>12775.214514418662</v>
      </c>
      <c r="F780" s="94">
        <f t="shared" si="36"/>
        <v>12775.214514418662</v>
      </c>
      <c r="G780" s="86">
        <f t="shared" si="37"/>
        <v>2555.0429028837325</v>
      </c>
      <c r="H780" s="94">
        <f t="shared" si="38"/>
        <v>10220.17161153493</v>
      </c>
    </row>
    <row r="781" spans="1:8" x14ac:dyDescent="0.25">
      <c r="A781" s="53">
        <v>790</v>
      </c>
      <c r="B781" s="42">
        <v>1613394000116</v>
      </c>
      <c r="C781" s="54" t="s">
        <v>1214</v>
      </c>
      <c r="D781" s="91">
        <v>0</v>
      </c>
      <c r="E781" s="91">
        <v>0</v>
      </c>
      <c r="F781" s="94">
        <f t="shared" si="36"/>
        <v>0</v>
      </c>
      <c r="G781" s="86">
        <f t="shared" si="37"/>
        <v>0</v>
      </c>
      <c r="H781" s="94">
        <f t="shared" si="38"/>
        <v>0</v>
      </c>
    </row>
    <row r="782" spans="1:8" x14ac:dyDescent="0.25">
      <c r="A782" s="53">
        <v>791</v>
      </c>
      <c r="B782" s="42">
        <v>1615008000125</v>
      </c>
      <c r="C782" s="54" t="s">
        <v>778</v>
      </c>
      <c r="D782" s="91">
        <v>0</v>
      </c>
      <c r="E782" s="91">
        <v>8801.8726425729365</v>
      </c>
      <c r="F782" s="94">
        <f t="shared" si="36"/>
        <v>8801.8726425729365</v>
      </c>
      <c r="G782" s="86">
        <f t="shared" si="37"/>
        <v>1760.3745285145874</v>
      </c>
      <c r="H782" s="94">
        <f t="shared" si="38"/>
        <v>7041.4981140583495</v>
      </c>
    </row>
    <row r="783" spans="1:8" x14ac:dyDescent="0.25">
      <c r="A783" s="53">
        <v>792</v>
      </c>
      <c r="B783" s="42">
        <v>1612483000148</v>
      </c>
      <c r="C783" s="54" t="s">
        <v>779</v>
      </c>
      <c r="D783" s="91">
        <v>0</v>
      </c>
      <c r="E783" s="91">
        <v>9211.6323046130074</v>
      </c>
      <c r="F783" s="94">
        <f t="shared" si="36"/>
        <v>9211.6323046130074</v>
      </c>
      <c r="G783" s="86">
        <f t="shared" si="37"/>
        <v>1842.3264609226017</v>
      </c>
      <c r="H783" s="94">
        <f t="shared" si="38"/>
        <v>7369.3058436904057</v>
      </c>
    </row>
    <row r="784" spans="1:8" x14ac:dyDescent="0.25">
      <c r="A784" s="53">
        <v>793</v>
      </c>
      <c r="B784" s="42">
        <v>1612482000101</v>
      </c>
      <c r="C784" s="54" t="s">
        <v>780</v>
      </c>
      <c r="D784" s="91">
        <v>0</v>
      </c>
      <c r="E784" s="91">
        <v>14308.882397862799</v>
      </c>
      <c r="F784" s="94">
        <f t="shared" si="36"/>
        <v>14308.882397862799</v>
      </c>
      <c r="G784" s="86">
        <f t="shared" si="37"/>
        <v>2861.7764795725598</v>
      </c>
      <c r="H784" s="94">
        <f t="shared" si="38"/>
        <v>11447.105918290239</v>
      </c>
    </row>
    <row r="785" spans="1:8" x14ac:dyDescent="0.25">
      <c r="A785" s="53">
        <v>794</v>
      </c>
      <c r="B785" s="42">
        <v>1612496000117</v>
      </c>
      <c r="C785" s="54" t="s">
        <v>781</v>
      </c>
      <c r="D785" s="91">
        <v>0</v>
      </c>
      <c r="E785" s="91">
        <v>7832.762655359239</v>
      </c>
      <c r="F785" s="94">
        <f t="shared" si="36"/>
        <v>7832.762655359239</v>
      </c>
      <c r="G785" s="86">
        <f t="shared" si="37"/>
        <v>1566.5525310718479</v>
      </c>
      <c r="H785" s="94">
        <f t="shared" si="38"/>
        <v>6266.2101242873914</v>
      </c>
    </row>
    <row r="786" spans="1:8" x14ac:dyDescent="0.25">
      <c r="A786" s="53">
        <v>795</v>
      </c>
      <c r="B786" s="42">
        <v>1615421000190</v>
      </c>
      <c r="C786" s="54" t="s">
        <v>782</v>
      </c>
      <c r="D786" s="91">
        <v>0</v>
      </c>
      <c r="E786" s="91">
        <v>8612.4081315205003</v>
      </c>
      <c r="F786" s="94">
        <f t="shared" si="36"/>
        <v>8612.4081315205003</v>
      </c>
      <c r="G786" s="86">
        <f t="shared" si="37"/>
        <v>1722.4816263041002</v>
      </c>
      <c r="H786" s="94">
        <f t="shared" si="38"/>
        <v>6889.9265052164001</v>
      </c>
    </row>
    <row r="787" spans="1:8" x14ac:dyDescent="0.25">
      <c r="A787" s="53">
        <v>796</v>
      </c>
      <c r="B787" s="42">
        <v>1611137000145</v>
      </c>
      <c r="C787" s="54" t="s">
        <v>1215</v>
      </c>
      <c r="D787" s="91">
        <v>0</v>
      </c>
      <c r="E787" s="91">
        <v>10812.036600964495</v>
      </c>
      <c r="F787" s="94">
        <f t="shared" si="36"/>
        <v>10812.036600964495</v>
      </c>
      <c r="G787" s="86">
        <f t="shared" si="37"/>
        <v>2162.4073201928991</v>
      </c>
      <c r="H787" s="94">
        <f t="shared" si="38"/>
        <v>8649.6292807715963</v>
      </c>
    </row>
    <row r="788" spans="1:8" x14ac:dyDescent="0.25">
      <c r="A788" s="53">
        <v>797</v>
      </c>
      <c r="B788" s="42">
        <v>1612549000108</v>
      </c>
      <c r="C788" s="54" t="s">
        <v>784</v>
      </c>
      <c r="D788" s="91">
        <v>0</v>
      </c>
      <c r="E788" s="91">
        <v>10690.071802890241</v>
      </c>
      <c r="F788" s="94">
        <f t="shared" si="36"/>
        <v>10690.071802890241</v>
      </c>
      <c r="G788" s="86">
        <f t="shared" si="37"/>
        <v>2138.0143605780481</v>
      </c>
      <c r="H788" s="94">
        <f t="shared" si="38"/>
        <v>8552.0574423121925</v>
      </c>
    </row>
    <row r="789" spans="1:8" x14ac:dyDescent="0.25">
      <c r="A789" s="53">
        <v>798</v>
      </c>
      <c r="B789" s="42">
        <v>1612477000190</v>
      </c>
      <c r="C789" s="54" t="s">
        <v>785</v>
      </c>
      <c r="D789" s="91">
        <v>0</v>
      </c>
      <c r="E789" s="91">
        <v>11591.355480208229</v>
      </c>
      <c r="F789" s="94">
        <f t="shared" si="36"/>
        <v>11591.355480208229</v>
      </c>
      <c r="G789" s="86">
        <f t="shared" si="37"/>
        <v>2318.2710960416457</v>
      </c>
      <c r="H789" s="94">
        <f t="shared" si="38"/>
        <v>9273.0843841665828</v>
      </c>
    </row>
    <row r="790" spans="1:8" x14ac:dyDescent="0.25">
      <c r="A790" s="53">
        <v>799</v>
      </c>
      <c r="B790" s="42">
        <v>1613233000122</v>
      </c>
      <c r="C790" s="54" t="s">
        <v>1216</v>
      </c>
      <c r="D790" s="91">
        <v>0</v>
      </c>
      <c r="E790" s="91">
        <v>13063.924513556853</v>
      </c>
      <c r="F790" s="94">
        <f t="shared" si="36"/>
        <v>13063.924513556853</v>
      </c>
      <c r="G790" s="86">
        <f t="shared" si="37"/>
        <v>2612.7849027113707</v>
      </c>
      <c r="H790" s="94">
        <f t="shared" si="38"/>
        <v>10451.139610845483</v>
      </c>
    </row>
    <row r="791" spans="1:8" x14ac:dyDescent="0.25">
      <c r="A791" s="53">
        <v>800</v>
      </c>
      <c r="B791" s="42">
        <v>1614599000116</v>
      </c>
      <c r="C791" s="54" t="s">
        <v>787</v>
      </c>
      <c r="D791" s="91">
        <v>0</v>
      </c>
      <c r="E791" s="91">
        <v>13608.822873822721</v>
      </c>
      <c r="F791" s="94">
        <f t="shared" si="36"/>
        <v>13608.822873822721</v>
      </c>
      <c r="G791" s="86">
        <f t="shared" si="37"/>
        <v>2721.7645747645442</v>
      </c>
      <c r="H791" s="94">
        <f t="shared" si="38"/>
        <v>10887.058299058177</v>
      </c>
    </row>
    <row r="792" spans="1:8" x14ac:dyDescent="0.25">
      <c r="A792" s="53">
        <v>801</v>
      </c>
      <c r="B792" s="42">
        <v>1613376000134</v>
      </c>
      <c r="C792" s="54" t="s">
        <v>788</v>
      </c>
      <c r="D792" s="91">
        <v>0</v>
      </c>
      <c r="E792" s="91">
        <v>11657.064162525448</v>
      </c>
      <c r="F792" s="94">
        <f t="shared" si="36"/>
        <v>11657.064162525448</v>
      </c>
      <c r="G792" s="86">
        <f t="shared" si="37"/>
        <v>2331.4128325050897</v>
      </c>
      <c r="H792" s="94">
        <f t="shared" si="38"/>
        <v>9325.6513300203587</v>
      </c>
    </row>
    <row r="793" spans="1:8" x14ac:dyDescent="0.25">
      <c r="A793" s="53">
        <v>802</v>
      </c>
      <c r="B793" s="42">
        <v>1613372000156</v>
      </c>
      <c r="C793" s="54" t="s">
        <v>1217</v>
      </c>
      <c r="D793" s="91">
        <v>0</v>
      </c>
      <c r="E793" s="91">
        <v>10475.206017615546</v>
      </c>
      <c r="F793" s="94">
        <f t="shared" si="36"/>
        <v>10475.206017615546</v>
      </c>
      <c r="G793" s="86">
        <f t="shared" si="37"/>
        <v>2095.0412035231093</v>
      </c>
      <c r="H793" s="94">
        <f t="shared" si="38"/>
        <v>8380.1648140924372</v>
      </c>
    </row>
    <row r="794" spans="1:8" x14ac:dyDescent="0.25">
      <c r="A794" s="53">
        <v>803</v>
      </c>
      <c r="B794" s="42">
        <v>1613072000177</v>
      </c>
      <c r="C794" s="54" t="s">
        <v>1218</v>
      </c>
      <c r="D794" s="91">
        <v>0</v>
      </c>
      <c r="E794" s="91">
        <v>11472.813228363028</v>
      </c>
      <c r="F794" s="94">
        <f t="shared" si="36"/>
        <v>11472.813228363028</v>
      </c>
      <c r="G794" s="86">
        <f t="shared" si="37"/>
        <v>2294.5626456726054</v>
      </c>
      <c r="H794" s="94">
        <f t="shared" si="38"/>
        <v>9178.2505826904217</v>
      </c>
    </row>
    <row r="795" spans="1:8" x14ac:dyDescent="0.25">
      <c r="A795" s="53">
        <v>804</v>
      </c>
      <c r="B795" s="42">
        <v>1612503000180</v>
      </c>
      <c r="C795" s="54" t="s">
        <v>1219</v>
      </c>
      <c r="D795" s="91">
        <v>0</v>
      </c>
      <c r="E795" s="91">
        <v>12683.866483342852</v>
      </c>
      <c r="F795" s="94">
        <f t="shared" si="36"/>
        <v>12683.866483342852</v>
      </c>
      <c r="G795" s="86">
        <f t="shared" si="37"/>
        <v>2536.7732966685708</v>
      </c>
      <c r="H795" s="94">
        <f t="shared" si="38"/>
        <v>10147.093186674281</v>
      </c>
    </row>
    <row r="796" spans="1:8" x14ac:dyDescent="0.25">
      <c r="A796" s="53">
        <v>805</v>
      </c>
      <c r="B796" s="42">
        <v>1612485000137</v>
      </c>
      <c r="C796" s="54" t="s">
        <v>1220</v>
      </c>
      <c r="D796" s="91">
        <v>0</v>
      </c>
      <c r="E796" s="91">
        <v>15150.708075847644</v>
      </c>
      <c r="F796" s="94">
        <f t="shared" si="36"/>
        <v>15150.708075847644</v>
      </c>
      <c r="G796" s="86">
        <f t="shared" si="37"/>
        <v>3030.1416151695289</v>
      </c>
      <c r="H796" s="94">
        <f t="shared" si="38"/>
        <v>12120.566460678116</v>
      </c>
    </row>
    <row r="797" spans="1:8" x14ac:dyDescent="0.25">
      <c r="A797" s="53">
        <v>806</v>
      </c>
      <c r="B797" s="42">
        <v>1587109000130</v>
      </c>
      <c r="C797" s="54" t="s">
        <v>793</v>
      </c>
      <c r="D797" s="91">
        <v>0</v>
      </c>
      <c r="E797" s="91">
        <v>15864.112971176712</v>
      </c>
      <c r="F797" s="94">
        <f t="shared" si="36"/>
        <v>15864.112971176712</v>
      </c>
      <c r="G797" s="86">
        <f t="shared" si="37"/>
        <v>3172.8225942353424</v>
      </c>
      <c r="H797" s="94">
        <f t="shared" si="38"/>
        <v>12691.29037694137</v>
      </c>
    </row>
    <row r="798" spans="1:8" x14ac:dyDescent="0.25">
      <c r="A798" s="53">
        <v>807</v>
      </c>
      <c r="B798" s="42">
        <v>1615423000189</v>
      </c>
      <c r="C798" s="54" t="s">
        <v>794</v>
      </c>
      <c r="D798" s="91">
        <v>0</v>
      </c>
      <c r="E798" s="91">
        <v>15378.183853983952</v>
      </c>
      <c r="F798" s="94">
        <f t="shared" si="36"/>
        <v>15378.183853983952</v>
      </c>
      <c r="G798" s="86">
        <f t="shared" si="37"/>
        <v>3075.6367707967906</v>
      </c>
      <c r="H798" s="94">
        <f t="shared" si="38"/>
        <v>12302.547083187161</v>
      </c>
    </row>
    <row r="799" spans="1:8" x14ac:dyDescent="0.25">
      <c r="A799" s="53">
        <v>808</v>
      </c>
      <c r="B799" s="42">
        <v>1612887000131</v>
      </c>
      <c r="C799" s="54" t="s">
        <v>1221</v>
      </c>
      <c r="D799" s="91">
        <v>0</v>
      </c>
      <c r="E799" s="91">
        <v>10592.792642365237</v>
      </c>
      <c r="F799" s="94">
        <f t="shared" si="36"/>
        <v>10592.792642365237</v>
      </c>
      <c r="G799" s="86">
        <f t="shared" si="37"/>
        <v>2118.5585284730473</v>
      </c>
      <c r="H799" s="94">
        <f t="shared" si="38"/>
        <v>8474.2341138921893</v>
      </c>
    </row>
    <row r="800" spans="1:8" x14ac:dyDescent="0.25">
      <c r="A800" s="53">
        <v>809</v>
      </c>
      <c r="B800" s="42">
        <v>1612508000103</v>
      </c>
      <c r="C800" s="54" t="s">
        <v>1222</v>
      </c>
      <c r="D800" s="91">
        <v>0</v>
      </c>
      <c r="E800" s="91">
        <v>26404.724763342696</v>
      </c>
      <c r="F800" s="94">
        <f t="shared" si="36"/>
        <v>26404.724763342696</v>
      </c>
      <c r="G800" s="86">
        <f t="shared" si="37"/>
        <v>5280.9449526685394</v>
      </c>
      <c r="H800" s="94">
        <f t="shared" si="38"/>
        <v>21123.779810674157</v>
      </c>
    </row>
    <row r="801" spans="1:8" x14ac:dyDescent="0.25">
      <c r="A801" s="53">
        <v>810</v>
      </c>
      <c r="B801" s="42">
        <v>1615420000145</v>
      </c>
      <c r="C801" s="54" t="s">
        <v>797</v>
      </c>
      <c r="D801" s="91">
        <v>0</v>
      </c>
      <c r="E801" s="91">
        <v>21284.23719884676</v>
      </c>
      <c r="F801" s="94">
        <f t="shared" si="36"/>
        <v>21284.23719884676</v>
      </c>
      <c r="G801" s="86">
        <f t="shared" si="37"/>
        <v>4256.8474397693526</v>
      </c>
      <c r="H801" s="94">
        <f t="shared" si="38"/>
        <v>17027.389759077407</v>
      </c>
    </row>
    <row r="802" spans="1:8" x14ac:dyDescent="0.25">
      <c r="A802" s="53">
        <v>811</v>
      </c>
      <c r="B802" s="42">
        <v>1612491000194</v>
      </c>
      <c r="C802" s="54" t="s">
        <v>1223</v>
      </c>
      <c r="D802" s="91">
        <v>0</v>
      </c>
      <c r="E802" s="91">
        <v>10874.624465297187</v>
      </c>
      <c r="F802" s="94">
        <f t="shared" si="36"/>
        <v>10874.624465297187</v>
      </c>
      <c r="G802" s="86">
        <f t="shared" si="37"/>
        <v>2174.9248930594376</v>
      </c>
      <c r="H802" s="94">
        <f t="shared" si="38"/>
        <v>8699.6995722377505</v>
      </c>
    </row>
    <row r="803" spans="1:8" x14ac:dyDescent="0.25">
      <c r="A803" s="53">
        <v>812</v>
      </c>
      <c r="B803" s="42">
        <v>1615007000180</v>
      </c>
      <c r="C803" s="54" t="s">
        <v>799</v>
      </c>
      <c r="D803" s="91">
        <v>0</v>
      </c>
      <c r="E803" s="91">
        <v>11317.621934756229</v>
      </c>
      <c r="F803" s="94">
        <f t="shared" si="36"/>
        <v>11317.621934756229</v>
      </c>
      <c r="G803" s="86">
        <f t="shared" si="37"/>
        <v>2263.524386951246</v>
      </c>
      <c r="H803" s="94">
        <f t="shared" si="38"/>
        <v>9054.0975478049841</v>
      </c>
    </row>
    <row r="804" spans="1:8" x14ac:dyDescent="0.25">
      <c r="A804" s="53">
        <v>813</v>
      </c>
      <c r="B804" s="42">
        <v>1613208000149</v>
      </c>
      <c r="C804" s="54" t="s">
        <v>800</v>
      </c>
      <c r="D804" s="91">
        <v>0</v>
      </c>
      <c r="E804" s="91">
        <v>13414.69593105744</v>
      </c>
      <c r="F804" s="94">
        <f t="shared" si="36"/>
        <v>13414.69593105744</v>
      </c>
      <c r="G804" s="86">
        <f t="shared" si="37"/>
        <v>2682.939186211488</v>
      </c>
      <c r="H804" s="94">
        <f t="shared" si="38"/>
        <v>10731.756744845952</v>
      </c>
    </row>
    <row r="805" spans="1:8" x14ac:dyDescent="0.25">
      <c r="A805" s="53">
        <v>814</v>
      </c>
      <c r="B805" s="42">
        <v>1593752000176</v>
      </c>
      <c r="C805" s="54" t="s">
        <v>1224</v>
      </c>
      <c r="D805" s="91">
        <v>0</v>
      </c>
      <c r="E805" s="91">
        <v>13243.774261198021</v>
      </c>
      <c r="F805" s="94">
        <f t="shared" si="36"/>
        <v>13243.774261198021</v>
      </c>
      <c r="G805" s="86">
        <f t="shared" si="37"/>
        <v>2648.7548522396046</v>
      </c>
      <c r="H805" s="94">
        <f t="shared" si="38"/>
        <v>10595.019408958417</v>
      </c>
    </row>
    <row r="806" spans="1:8" x14ac:dyDescent="0.25">
      <c r="A806" s="53">
        <v>815</v>
      </c>
      <c r="B806" s="42">
        <v>1612495000172</v>
      </c>
      <c r="C806" s="54" t="s">
        <v>802</v>
      </c>
      <c r="D806" s="91">
        <v>0</v>
      </c>
      <c r="E806" s="91">
        <v>14746.973061967508</v>
      </c>
      <c r="F806" s="94">
        <f t="shared" si="36"/>
        <v>14746.973061967508</v>
      </c>
      <c r="G806" s="86">
        <f t="shared" si="37"/>
        <v>2949.394612393502</v>
      </c>
      <c r="H806" s="94">
        <f t="shared" si="38"/>
        <v>11797.578449574006</v>
      </c>
    </row>
    <row r="807" spans="1:8" x14ac:dyDescent="0.25">
      <c r="A807" s="53">
        <v>816</v>
      </c>
      <c r="B807" s="42">
        <v>1613169000180</v>
      </c>
      <c r="C807" s="54" t="s">
        <v>1225</v>
      </c>
      <c r="D807" s="91">
        <v>0</v>
      </c>
      <c r="E807" s="91">
        <v>8683.404799953214</v>
      </c>
      <c r="F807" s="94">
        <f t="shared" si="36"/>
        <v>8683.404799953214</v>
      </c>
      <c r="G807" s="86">
        <f t="shared" si="37"/>
        <v>1736.6809599906428</v>
      </c>
      <c r="H807" s="94">
        <f t="shared" si="38"/>
        <v>6946.7238399625712</v>
      </c>
    </row>
    <row r="808" spans="1:8" x14ac:dyDescent="0.25">
      <c r="A808" s="53">
        <v>817</v>
      </c>
      <c r="B808" s="42">
        <v>1612499000150</v>
      </c>
      <c r="C808" s="54" t="s">
        <v>804</v>
      </c>
      <c r="D808" s="91">
        <v>0</v>
      </c>
      <c r="E808" s="91">
        <v>20388.853842589717</v>
      </c>
      <c r="F808" s="94">
        <f t="shared" si="36"/>
        <v>20388.853842589717</v>
      </c>
      <c r="G808" s="86">
        <f t="shared" si="37"/>
        <v>4077.7707685179435</v>
      </c>
      <c r="H808" s="94">
        <f t="shared" si="38"/>
        <v>16311.083074071774</v>
      </c>
    </row>
    <row r="809" spans="1:8" x14ac:dyDescent="0.25">
      <c r="A809" s="53">
        <v>818</v>
      </c>
      <c r="B809" s="42">
        <v>1613373000109</v>
      </c>
      <c r="C809" s="54" t="s">
        <v>805</v>
      </c>
      <c r="D809" s="91">
        <v>0</v>
      </c>
      <c r="E809" s="91">
        <v>15972.24637377263</v>
      </c>
      <c r="F809" s="94">
        <f t="shared" si="36"/>
        <v>15972.24637377263</v>
      </c>
      <c r="G809" s="86">
        <f t="shared" si="37"/>
        <v>3194.4492747545264</v>
      </c>
      <c r="H809" s="94">
        <f t="shared" si="38"/>
        <v>12777.797099018104</v>
      </c>
    </row>
    <row r="810" spans="1:8" x14ac:dyDescent="0.25">
      <c r="A810" s="53">
        <v>819</v>
      </c>
      <c r="B810" s="42">
        <v>1616420000160</v>
      </c>
      <c r="C810" s="54" t="s">
        <v>806</v>
      </c>
      <c r="D810" s="91">
        <v>0</v>
      </c>
      <c r="E810" s="91">
        <v>13594.58995409702</v>
      </c>
      <c r="F810" s="94">
        <f t="shared" si="36"/>
        <v>13594.58995409702</v>
      </c>
      <c r="G810" s="86">
        <f t="shared" si="37"/>
        <v>2718.9179908194042</v>
      </c>
      <c r="H810" s="94">
        <f t="shared" si="38"/>
        <v>10875.671963277617</v>
      </c>
    </row>
    <row r="811" spans="1:8" x14ac:dyDescent="0.25">
      <c r="A811" s="53">
        <v>820</v>
      </c>
      <c r="B811" s="42">
        <v>1612547000100</v>
      </c>
      <c r="C811" s="54" t="s">
        <v>1226</v>
      </c>
      <c r="D811" s="91">
        <v>0</v>
      </c>
      <c r="E811" s="91">
        <v>23155.532858465347</v>
      </c>
      <c r="F811" s="94">
        <f t="shared" si="36"/>
        <v>23155.532858465347</v>
      </c>
      <c r="G811" s="86">
        <f t="shared" si="37"/>
        <v>4631.1065716930698</v>
      </c>
      <c r="H811" s="94">
        <f t="shared" si="38"/>
        <v>18524.426286772279</v>
      </c>
    </row>
    <row r="812" spans="1:8" x14ac:dyDescent="0.25">
      <c r="A812" s="53">
        <v>821</v>
      </c>
      <c r="B812" s="42">
        <v>1616836000188</v>
      </c>
      <c r="C812" s="54" t="s">
        <v>1227</v>
      </c>
      <c r="D812" s="91">
        <v>0</v>
      </c>
      <c r="E812" s="91">
        <v>18168.849894987306</v>
      </c>
      <c r="F812" s="94">
        <f t="shared" si="36"/>
        <v>18168.849894987306</v>
      </c>
      <c r="G812" s="86">
        <f t="shared" si="37"/>
        <v>3633.7699789974613</v>
      </c>
      <c r="H812" s="94">
        <f t="shared" si="38"/>
        <v>14535.079915989845</v>
      </c>
    </row>
    <row r="813" spans="1:8" x14ac:dyDescent="0.25">
      <c r="A813" s="53">
        <v>822</v>
      </c>
      <c r="B813" s="42">
        <v>1616271000139</v>
      </c>
      <c r="C813" s="54" t="s">
        <v>809</v>
      </c>
      <c r="D813" s="91">
        <v>0</v>
      </c>
      <c r="E813" s="91">
        <v>15539.629844783212</v>
      </c>
      <c r="F813" s="94">
        <f t="shared" si="36"/>
        <v>15539.629844783212</v>
      </c>
      <c r="G813" s="86">
        <f t="shared" si="37"/>
        <v>3107.9259689566425</v>
      </c>
      <c r="H813" s="94">
        <f t="shared" si="38"/>
        <v>12431.70387582657</v>
      </c>
    </row>
    <row r="814" spans="1:8" x14ac:dyDescent="0.25">
      <c r="A814" s="53">
        <v>823</v>
      </c>
      <c r="B814" s="42">
        <v>1612490000140</v>
      </c>
      <c r="C814" s="54" t="s">
        <v>810</v>
      </c>
      <c r="D814" s="91">
        <v>0</v>
      </c>
      <c r="E814" s="91">
        <v>18275.8117624109</v>
      </c>
      <c r="F814" s="94">
        <f t="shared" si="36"/>
        <v>18275.8117624109</v>
      </c>
      <c r="G814" s="86">
        <f t="shared" si="37"/>
        <v>3655.1623524821803</v>
      </c>
      <c r="H814" s="94">
        <f t="shared" si="38"/>
        <v>14620.649409928719</v>
      </c>
    </row>
    <row r="815" spans="1:8" x14ac:dyDescent="0.25">
      <c r="A815" s="53">
        <v>824</v>
      </c>
      <c r="B815" s="42">
        <v>1612479000180</v>
      </c>
      <c r="C815" s="54" t="s">
        <v>811</v>
      </c>
      <c r="D815" s="91">
        <v>0</v>
      </c>
      <c r="E815" s="91">
        <v>15007.65381414199</v>
      </c>
      <c r="F815" s="94">
        <f t="shared" si="36"/>
        <v>15007.65381414199</v>
      </c>
      <c r="G815" s="86">
        <f t="shared" si="37"/>
        <v>3001.5307628283981</v>
      </c>
      <c r="H815" s="94">
        <f t="shared" si="38"/>
        <v>12006.123051313592</v>
      </c>
    </row>
    <row r="816" spans="1:8" x14ac:dyDescent="0.25">
      <c r="A816" s="53">
        <v>825</v>
      </c>
      <c r="B816" s="42">
        <v>1612478000135</v>
      </c>
      <c r="C816" s="54" t="s">
        <v>812</v>
      </c>
      <c r="D816" s="91">
        <v>0</v>
      </c>
      <c r="E816" s="91">
        <v>11870.402626215566</v>
      </c>
      <c r="F816" s="94">
        <f t="shared" si="36"/>
        <v>11870.402626215566</v>
      </c>
      <c r="G816" s="86">
        <f t="shared" si="37"/>
        <v>2374.0805252431132</v>
      </c>
      <c r="H816" s="94">
        <f t="shared" si="38"/>
        <v>9496.322100972453</v>
      </c>
    </row>
    <row r="817" spans="1:8" x14ac:dyDescent="0.25">
      <c r="A817" s="53">
        <v>826</v>
      </c>
      <c r="B817" s="42">
        <v>1640429000106</v>
      </c>
      <c r="C817" s="54" t="s">
        <v>813</v>
      </c>
      <c r="D817" s="91">
        <v>0</v>
      </c>
      <c r="E817" s="91">
        <v>14263.992118779777</v>
      </c>
      <c r="F817" s="94">
        <f t="shared" si="36"/>
        <v>14263.992118779777</v>
      </c>
      <c r="G817" s="86">
        <f t="shared" si="37"/>
        <v>2852.7984237559558</v>
      </c>
      <c r="H817" s="94">
        <f t="shared" si="38"/>
        <v>11411.193695023821</v>
      </c>
    </row>
    <row r="818" spans="1:8" x14ac:dyDescent="0.25">
      <c r="A818" s="53">
        <v>827</v>
      </c>
      <c r="B818" s="42">
        <v>1613077000108</v>
      </c>
      <c r="C818" s="54" t="s">
        <v>814</v>
      </c>
      <c r="D818" s="91">
        <v>0</v>
      </c>
      <c r="E818" s="91">
        <v>-6.4636874753826607E-5</v>
      </c>
      <c r="F818" s="94">
        <f t="shared" si="36"/>
        <v>-6.4636874753826607E-5</v>
      </c>
      <c r="G818" s="86">
        <f t="shared" si="37"/>
        <v>-1.2927374950765321E-5</v>
      </c>
      <c r="H818" s="94">
        <f t="shared" si="38"/>
        <v>-5.1709499803061286E-5</v>
      </c>
    </row>
    <row r="819" spans="1:8" x14ac:dyDescent="0.25">
      <c r="A819" s="53">
        <v>828</v>
      </c>
      <c r="B819" s="42">
        <v>1613130000162</v>
      </c>
      <c r="C819" s="54" t="s">
        <v>815</v>
      </c>
      <c r="D819" s="91">
        <v>0</v>
      </c>
      <c r="E819" s="91">
        <v>16645.500553692738</v>
      </c>
      <c r="F819" s="94">
        <f t="shared" si="36"/>
        <v>16645.500553692738</v>
      </c>
      <c r="G819" s="86">
        <f t="shared" si="37"/>
        <v>3329.1001107385478</v>
      </c>
      <c r="H819" s="94">
        <f t="shared" si="38"/>
        <v>13316.400442954191</v>
      </c>
    </row>
    <row r="820" spans="1:8" x14ac:dyDescent="0.25">
      <c r="A820" s="53">
        <v>829</v>
      </c>
      <c r="B820" s="42">
        <v>1613204000160</v>
      </c>
      <c r="C820" s="54" t="s">
        <v>1228</v>
      </c>
      <c r="D820" s="91">
        <v>0</v>
      </c>
      <c r="E820" s="91">
        <v>9634.5752234198044</v>
      </c>
      <c r="F820" s="94">
        <f t="shared" si="36"/>
        <v>9634.5752234198044</v>
      </c>
      <c r="G820" s="86">
        <f t="shared" si="37"/>
        <v>1926.915044683961</v>
      </c>
      <c r="H820" s="94">
        <f t="shared" si="38"/>
        <v>7707.6601787358431</v>
      </c>
    </row>
    <row r="821" spans="1:8" x14ac:dyDescent="0.25">
      <c r="A821" s="53">
        <v>830</v>
      </c>
      <c r="B821" s="42">
        <v>1612481000159</v>
      </c>
      <c r="C821" s="54" t="s">
        <v>1229</v>
      </c>
      <c r="D821" s="91">
        <v>0</v>
      </c>
      <c r="E821" s="91">
        <v>14238.309446657358</v>
      </c>
      <c r="F821" s="94">
        <f t="shared" si="36"/>
        <v>14238.309446657358</v>
      </c>
      <c r="G821" s="86">
        <f t="shared" si="37"/>
        <v>2847.6618893314717</v>
      </c>
      <c r="H821" s="94">
        <f t="shared" si="38"/>
        <v>11390.647557325887</v>
      </c>
    </row>
    <row r="822" spans="1:8" x14ac:dyDescent="0.25">
      <c r="A822" s="53">
        <v>831</v>
      </c>
      <c r="B822" s="42">
        <v>1612500000147</v>
      </c>
      <c r="C822" s="54" t="s">
        <v>818</v>
      </c>
      <c r="D822" s="91">
        <v>0</v>
      </c>
      <c r="E822" s="91">
        <v>9170.5792157943633</v>
      </c>
      <c r="F822" s="94">
        <f t="shared" si="36"/>
        <v>9170.5792157943633</v>
      </c>
      <c r="G822" s="86">
        <f t="shared" si="37"/>
        <v>1834.1158431588728</v>
      </c>
      <c r="H822" s="94">
        <f t="shared" si="38"/>
        <v>7336.4633726354905</v>
      </c>
    </row>
    <row r="823" spans="1:8" x14ac:dyDescent="0.25">
      <c r="A823" s="53">
        <v>832</v>
      </c>
      <c r="B823" s="42">
        <v>1613377000189</v>
      </c>
      <c r="C823" s="54" t="s">
        <v>819</v>
      </c>
      <c r="D823" s="91">
        <v>0</v>
      </c>
      <c r="E823" s="91">
        <v>19180.095959236507</v>
      </c>
      <c r="F823" s="94">
        <f t="shared" si="36"/>
        <v>19180.095959236507</v>
      </c>
      <c r="G823" s="86">
        <f t="shared" si="37"/>
        <v>3836.0191918473015</v>
      </c>
      <c r="H823" s="94">
        <f t="shared" si="38"/>
        <v>15344.076767389206</v>
      </c>
    </row>
    <row r="824" spans="1:8" x14ac:dyDescent="0.25">
      <c r="A824" s="53">
        <v>833</v>
      </c>
      <c r="B824" s="42">
        <v>1614977000161</v>
      </c>
      <c r="C824" s="54" t="s">
        <v>820</v>
      </c>
      <c r="D824" s="91">
        <v>0</v>
      </c>
      <c r="E824" s="91">
        <v>14421.618599216808</v>
      </c>
      <c r="F824" s="94">
        <f t="shared" si="36"/>
        <v>14421.618599216808</v>
      </c>
      <c r="G824" s="86">
        <f t="shared" si="37"/>
        <v>2884.3237198433617</v>
      </c>
      <c r="H824" s="94">
        <f t="shared" si="38"/>
        <v>11537.294879373447</v>
      </c>
    </row>
    <row r="825" spans="1:8" x14ac:dyDescent="0.25">
      <c r="A825" s="53">
        <v>834</v>
      </c>
      <c r="B825" s="42">
        <v>1616837000122</v>
      </c>
      <c r="C825" s="54" t="s">
        <v>1230</v>
      </c>
      <c r="D825" s="91">
        <v>0</v>
      </c>
      <c r="E825" s="91">
        <v>13491.300090699557</v>
      </c>
      <c r="F825" s="94">
        <f t="shared" si="36"/>
        <v>13491.300090699557</v>
      </c>
      <c r="G825" s="86">
        <f t="shared" si="37"/>
        <v>2698.2600181399116</v>
      </c>
      <c r="H825" s="94">
        <f t="shared" si="38"/>
        <v>10793.040072559645</v>
      </c>
    </row>
    <row r="826" spans="1:8" x14ac:dyDescent="0.25">
      <c r="A826" s="53">
        <v>835</v>
      </c>
      <c r="B826" s="42">
        <v>1611138000190</v>
      </c>
      <c r="C826" s="54" t="s">
        <v>1231</v>
      </c>
      <c r="D826" s="91">
        <v>0</v>
      </c>
      <c r="E826" s="91">
        <v>10678.783284130133</v>
      </c>
      <c r="F826" s="94">
        <f t="shared" si="36"/>
        <v>10678.783284130133</v>
      </c>
      <c r="G826" s="86">
        <f t="shared" si="37"/>
        <v>2135.7566568260268</v>
      </c>
      <c r="H826" s="94">
        <f t="shared" si="38"/>
        <v>8543.026627304107</v>
      </c>
    </row>
    <row r="827" spans="1:8" x14ac:dyDescent="0.25">
      <c r="A827" s="53">
        <v>836</v>
      </c>
      <c r="B827" s="42">
        <v>1615371000140</v>
      </c>
      <c r="C827" s="54" t="s">
        <v>1232</v>
      </c>
      <c r="D827" s="91">
        <v>0</v>
      </c>
      <c r="E827" s="91">
        <v>14612.117963931758</v>
      </c>
      <c r="F827" s="94">
        <f t="shared" si="36"/>
        <v>14612.117963931758</v>
      </c>
      <c r="G827" s="86">
        <f t="shared" si="37"/>
        <v>2922.4235927863519</v>
      </c>
      <c r="H827" s="94">
        <f t="shared" si="38"/>
        <v>11689.694371145406</v>
      </c>
    </row>
    <row r="828" spans="1:8" x14ac:dyDescent="0.25">
      <c r="A828" s="53">
        <v>837</v>
      </c>
      <c r="B828" s="42">
        <v>1612497000161</v>
      </c>
      <c r="C828" s="54" t="s">
        <v>1233</v>
      </c>
      <c r="D828" s="91">
        <v>0</v>
      </c>
      <c r="E828" s="91">
        <v>11140.65983602318</v>
      </c>
      <c r="F828" s="94">
        <f t="shared" si="36"/>
        <v>11140.65983602318</v>
      </c>
      <c r="G828" s="86">
        <f t="shared" si="37"/>
        <v>2228.1319672046361</v>
      </c>
      <c r="H828" s="94">
        <f t="shared" si="38"/>
        <v>8912.5278688185444</v>
      </c>
    </row>
    <row r="829" spans="1:8" x14ac:dyDescent="0.25">
      <c r="A829" s="53">
        <v>838</v>
      </c>
      <c r="B829" s="42">
        <v>1613395000160</v>
      </c>
      <c r="C829" s="54" t="s">
        <v>1234</v>
      </c>
      <c r="D829" s="91">
        <v>0</v>
      </c>
      <c r="E829" s="91">
        <v>12625.477553389857</v>
      </c>
      <c r="F829" s="94">
        <f t="shared" si="36"/>
        <v>12625.477553389857</v>
      </c>
      <c r="G829" s="86">
        <f t="shared" si="37"/>
        <v>2525.0955106779716</v>
      </c>
      <c r="H829" s="94">
        <f t="shared" si="38"/>
        <v>10100.382042711886</v>
      </c>
    </row>
    <row r="830" spans="1:8" x14ac:dyDescent="0.25">
      <c r="A830" s="53">
        <v>839</v>
      </c>
      <c r="B830" s="42">
        <v>1612484000192</v>
      </c>
      <c r="C830" s="54" t="s">
        <v>1235</v>
      </c>
      <c r="D830" s="91">
        <v>0</v>
      </c>
      <c r="E830" s="91">
        <v>14567.851571892959</v>
      </c>
      <c r="F830" s="94">
        <f t="shared" si="36"/>
        <v>14567.851571892959</v>
      </c>
      <c r="G830" s="86">
        <f t="shared" si="37"/>
        <v>2913.5703143785922</v>
      </c>
      <c r="H830" s="94">
        <f t="shared" si="38"/>
        <v>11654.281257514367</v>
      </c>
    </row>
    <row r="831" spans="1:8" x14ac:dyDescent="0.25">
      <c r="A831" s="53">
        <v>840</v>
      </c>
      <c r="B831" s="42">
        <v>1613129000138</v>
      </c>
      <c r="C831" s="54" t="s">
        <v>1236</v>
      </c>
      <c r="D831" s="91">
        <v>0</v>
      </c>
      <c r="E831" s="91">
        <v>14454.65938038674</v>
      </c>
      <c r="F831" s="94">
        <f t="shared" si="36"/>
        <v>14454.65938038674</v>
      </c>
      <c r="G831" s="86">
        <f t="shared" si="37"/>
        <v>2890.9318760773481</v>
      </c>
      <c r="H831" s="94">
        <f t="shared" si="38"/>
        <v>11563.727504309392</v>
      </c>
    </row>
    <row r="832" spans="1:8" x14ac:dyDescent="0.25">
      <c r="A832" s="53">
        <v>841</v>
      </c>
      <c r="B832" s="42">
        <v>1613121000171</v>
      </c>
      <c r="C832" s="54" t="s">
        <v>1237</v>
      </c>
      <c r="D832" s="91">
        <v>0</v>
      </c>
      <c r="E832" s="91">
        <v>9056.7314169596248</v>
      </c>
      <c r="F832" s="94">
        <f t="shared" si="36"/>
        <v>9056.7314169596248</v>
      </c>
      <c r="G832" s="86">
        <f t="shared" si="37"/>
        <v>1811.346283391925</v>
      </c>
      <c r="H832" s="94">
        <f t="shared" si="38"/>
        <v>7245.3851335677</v>
      </c>
    </row>
    <row r="833" spans="1:8" x14ac:dyDescent="0.25">
      <c r="A833" s="53">
        <v>842</v>
      </c>
      <c r="B833" s="42">
        <v>1613075000100</v>
      </c>
      <c r="C833" s="54" t="s">
        <v>1238</v>
      </c>
      <c r="D833" s="91">
        <v>0</v>
      </c>
      <c r="E833" s="91">
        <v>8674.2910470704137</v>
      </c>
      <c r="F833" s="94">
        <f t="shared" si="36"/>
        <v>8674.2910470704137</v>
      </c>
      <c r="G833" s="86">
        <f t="shared" si="37"/>
        <v>1734.8582094140829</v>
      </c>
      <c r="H833" s="94">
        <f t="shared" si="38"/>
        <v>6939.4328376563308</v>
      </c>
    </row>
    <row r="834" spans="1:8" x14ac:dyDescent="0.25">
      <c r="A834" s="53">
        <v>843</v>
      </c>
      <c r="B834" s="42">
        <v>1612494000128</v>
      </c>
      <c r="C834" s="54" t="s">
        <v>1239</v>
      </c>
      <c r="D834" s="91">
        <v>0</v>
      </c>
      <c r="E834" s="91">
        <v>13226.402805518794</v>
      </c>
      <c r="F834" s="94">
        <f t="shared" si="36"/>
        <v>13226.402805518794</v>
      </c>
      <c r="G834" s="86">
        <f t="shared" si="37"/>
        <v>2645.2805611037588</v>
      </c>
      <c r="H834" s="94">
        <f t="shared" si="38"/>
        <v>10581.122244415035</v>
      </c>
    </row>
    <row r="835" spans="1:8" x14ac:dyDescent="0.25">
      <c r="A835" s="53">
        <v>844</v>
      </c>
      <c r="B835" s="42">
        <v>1612486000181</v>
      </c>
      <c r="C835" s="54" t="s">
        <v>1240</v>
      </c>
      <c r="D835" s="91">
        <v>0</v>
      </c>
      <c r="E835" s="91">
        <v>24748.7735209001</v>
      </c>
      <c r="F835" s="94">
        <f t="shared" si="36"/>
        <v>24748.7735209001</v>
      </c>
      <c r="G835" s="86">
        <f t="shared" si="37"/>
        <v>4949.7547041800208</v>
      </c>
      <c r="H835" s="94">
        <f t="shared" si="38"/>
        <v>19799.018816720079</v>
      </c>
    </row>
    <row r="836" spans="1:8" x14ac:dyDescent="0.25">
      <c r="A836" s="53">
        <v>845</v>
      </c>
      <c r="B836" s="42">
        <v>1612474000157</v>
      </c>
      <c r="C836" s="54" t="s">
        <v>1241</v>
      </c>
      <c r="D836" s="91">
        <v>0</v>
      </c>
      <c r="E836" s="91">
        <v>9477.2095613569363</v>
      </c>
      <c r="F836" s="94">
        <f t="shared" si="36"/>
        <v>9477.2095613569363</v>
      </c>
      <c r="G836" s="86">
        <f t="shared" si="37"/>
        <v>1895.4419122713873</v>
      </c>
      <c r="H836" s="94">
        <f t="shared" si="38"/>
        <v>7581.7676490855492</v>
      </c>
    </row>
    <row r="837" spans="1:8" x14ac:dyDescent="0.25">
      <c r="A837" s="53">
        <v>846</v>
      </c>
      <c r="B837" s="42">
        <v>1612516000150</v>
      </c>
      <c r="C837" s="54" t="s">
        <v>1242</v>
      </c>
      <c r="D837" s="91">
        <v>0</v>
      </c>
      <c r="E837" s="91">
        <v>66314.054378446919</v>
      </c>
      <c r="F837" s="94">
        <f t="shared" ref="F837:F856" si="39">D837+E837</f>
        <v>66314.054378446919</v>
      </c>
      <c r="G837" s="86">
        <f t="shared" ref="G837:G856" si="40">F837*0.2</f>
        <v>13262.810875689385</v>
      </c>
      <c r="H837" s="94">
        <f t="shared" ref="H837:H856" si="41">F837-G837</f>
        <v>53051.243502757534</v>
      </c>
    </row>
    <row r="838" spans="1:8" x14ac:dyDescent="0.25">
      <c r="A838" s="53">
        <v>847</v>
      </c>
      <c r="B838" s="42">
        <v>1616458000132</v>
      </c>
      <c r="C838" s="54" t="s">
        <v>1243</v>
      </c>
      <c r="D838" s="91">
        <v>0</v>
      </c>
      <c r="E838" s="91">
        <v>63998.458979387244</v>
      </c>
      <c r="F838" s="94">
        <f t="shared" si="39"/>
        <v>63998.458979387244</v>
      </c>
      <c r="G838" s="86">
        <f t="shared" si="40"/>
        <v>12799.69179587745</v>
      </c>
      <c r="H838" s="94">
        <f t="shared" si="41"/>
        <v>51198.767183509794</v>
      </c>
    </row>
    <row r="839" spans="1:8" x14ac:dyDescent="0.25">
      <c r="A839" s="53">
        <v>848</v>
      </c>
      <c r="B839" s="42">
        <v>1616854000160</v>
      </c>
      <c r="C839" s="54" t="s">
        <v>1244</v>
      </c>
      <c r="D839" s="91">
        <v>0</v>
      </c>
      <c r="E839" s="91">
        <v>15724.633292200295</v>
      </c>
      <c r="F839" s="94">
        <f t="shared" si="39"/>
        <v>15724.633292200295</v>
      </c>
      <c r="G839" s="86">
        <f t="shared" si="40"/>
        <v>3144.9266584400593</v>
      </c>
      <c r="H839" s="94">
        <f t="shared" si="41"/>
        <v>12579.706633760235</v>
      </c>
    </row>
    <row r="840" spans="1:8" x14ac:dyDescent="0.25">
      <c r="A840" s="53">
        <v>849</v>
      </c>
      <c r="B840" s="42">
        <v>1613123000160</v>
      </c>
      <c r="C840" s="54" t="s">
        <v>1245</v>
      </c>
      <c r="D840" s="91">
        <v>0</v>
      </c>
      <c r="E840" s="91">
        <v>14084.877869355445</v>
      </c>
      <c r="F840" s="94">
        <f t="shared" si="39"/>
        <v>14084.877869355445</v>
      </c>
      <c r="G840" s="86">
        <f t="shared" si="40"/>
        <v>2816.9755738710892</v>
      </c>
      <c r="H840" s="94">
        <f t="shared" si="41"/>
        <v>11267.902295484357</v>
      </c>
    </row>
    <row r="841" spans="1:8" x14ac:dyDescent="0.25">
      <c r="A841" s="53">
        <v>850</v>
      </c>
      <c r="B841" s="42">
        <v>1612509000158</v>
      </c>
      <c r="C841" s="54" t="s">
        <v>837</v>
      </c>
      <c r="D841" s="91">
        <v>0</v>
      </c>
      <c r="E841" s="91">
        <v>140279.81781990599</v>
      </c>
      <c r="F841" s="94">
        <f t="shared" si="39"/>
        <v>140279.81781990599</v>
      </c>
      <c r="G841" s="86">
        <f t="shared" si="40"/>
        <v>28055.9635639812</v>
      </c>
      <c r="H841" s="94">
        <f t="shared" si="41"/>
        <v>112223.85425592479</v>
      </c>
    </row>
    <row r="842" spans="1:8" x14ac:dyDescent="0.25">
      <c r="A842" s="53">
        <v>851</v>
      </c>
      <c r="B842" s="42">
        <v>1625189000170</v>
      </c>
      <c r="C842" s="54" t="s">
        <v>1246</v>
      </c>
      <c r="D842" s="91">
        <v>0</v>
      </c>
      <c r="E842" s="91">
        <v>9651.4425115698341</v>
      </c>
      <c r="F842" s="94">
        <f t="shared" si="39"/>
        <v>9651.4425115698341</v>
      </c>
      <c r="G842" s="86">
        <f t="shared" si="40"/>
        <v>1930.288502313967</v>
      </c>
      <c r="H842" s="94">
        <f t="shared" si="41"/>
        <v>7721.1540092558671</v>
      </c>
    </row>
    <row r="843" spans="1:8" x14ac:dyDescent="0.25">
      <c r="A843" s="53">
        <v>852</v>
      </c>
      <c r="B843" s="42">
        <v>1612501000191</v>
      </c>
      <c r="C843" s="54" t="s">
        <v>1247</v>
      </c>
      <c r="D843" s="91">
        <v>0</v>
      </c>
      <c r="E843" s="91">
        <v>15804.934206344531</v>
      </c>
      <c r="F843" s="94">
        <f t="shared" si="39"/>
        <v>15804.934206344531</v>
      </c>
      <c r="G843" s="86">
        <f t="shared" si="40"/>
        <v>3160.9868412689066</v>
      </c>
      <c r="H843" s="94">
        <f t="shared" si="41"/>
        <v>12643.947365075624</v>
      </c>
    </row>
    <row r="844" spans="1:8" x14ac:dyDescent="0.25">
      <c r="A844" s="53">
        <v>853</v>
      </c>
      <c r="B844" s="42">
        <v>1613375000190</v>
      </c>
      <c r="C844" s="54" t="s">
        <v>840</v>
      </c>
      <c r="D844" s="91">
        <v>0</v>
      </c>
      <c r="E844" s="91">
        <v>0</v>
      </c>
      <c r="F844" s="94">
        <f t="shared" si="39"/>
        <v>0</v>
      </c>
      <c r="G844" s="86">
        <f t="shared" si="40"/>
        <v>0</v>
      </c>
      <c r="H844" s="94">
        <f t="shared" si="41"/>
        <v>0</v>
      </c>
    </row>
    <row r="845" spans="1:8" x14ac:dyDescent="0.25">
      <c r="A845" s="53">
        <v>854</v>
      </c>
      <c r="B845" s="42">
        <v>1616741000164</v>
      </c>
      <c r="C845" s="54" t="s">
        <v>841</v>
      </c>
      <c r="D845" s="91">
        <v>0</v>
      </c>
      <c r="E845" s="91">
        <v>8768.6581743975621</v>
      </c>
      <c r="F845" s="94">
        <f t="shared" si="39"/>
        <v>8768.6581743975621</v>
      </c>
      <c r="G845" s="86">
        <f t="shared" si="40"/>
        <v>1753.7316348795125</v>
      </c>
      <c r="H845" s="94">
        <f t="shared" si="41"/>
        <v>7014.92653951805</v>
      </c>
    </row>
    <row r="846" spans="1:8" x14ac:dyDescent="0.25">
      <c r="A846" s="53">
        <v>855</v>
      </c>
      <c r="B846" s="42">
        <v>1601656000122</v>
      </c>
      <c r="C846" s="54" t="s">
        <v>1248</v>
      </c>
      <c r="D846" s="91">
        <v>0</v>
      </c>
      <c r="E846" s="91">
        <v>12778.54838973326</v>
      </c>
      <c r="F846" s="94">
        <f t="shared" si="39"/>
        <v>12778.54838973326</v>
      </c>
      <c r="G846" s="86">
        <f t="shared" si="40"/>
        <v>2555.7096779466519</v>
      </c>
      <c r="H846" s="94">
        <f t="shared" si="41"/>
        <v>10222.838711786608</v>
      </c>
    </row>
    <row r="847" spans="1:8" x14ac:dyDescent="0.25">
      <c r="A847" s="53">
        <v>856</v>
      </c>
      <c r="B847" s="42">
        <v>1051819000140</v>
      </c>
      <c r="C847" s="54" t="s">
        <v>1249</v>
      </c>
      <c r="D847" s="91">
        <v>0</v>
      </c>
      <c r="E847" s="91">
        <v>27649.046801992979</v>
      </c>
      <c r="F847" s="94">
        <f t="shared" si="39"/>
        <v>27649.046801992979</v>
      </c>
      <c r="G847" s="86">
        <f t="shared" si="40"/>
        <v>5529.8093603985963</v>
      </c>
      <c r="H847" s="94">
        <f t="shared" si="41"/>
        <v>22119.237441594385</v>
      </c>
    </row>
    <row r="848" spans="1:8" x14ac:dyDescent="0.25">
      <c r="A848" s="53">
        <v>857</v>
      </c>
      <c r="B848" s="42">
        <v>1609942000134</v>
      </c>
      <c r="C848" s="54" t="s">
        <v>844</v>
      </c>
      <c r="D848" s="91">
        <v>0</v>
      </c>
      <c r="E848" s="91">
        <v>17857.823577616102</v>
      </c>
      <c r="F848" s="94">
        <f t="shared" si="39"/>
        <v>17857.823577616102</v>
      </c>
      <c r="G848" s="86">
        <f t="shared" si="40"/>
        <v>3571.5647155232205</v>
      </c>
      <c r="H848" s="94">
        <f t="shared" si="41"/>
        <v>14286.258862092882</v>
      </c>
    </row>
    <row r="849" spans="1:8" x14ac:dyDescent="0.25">
      <c r="A849" s="53">
        <v>858</v>
      </c>
      <c r="B849" s="42">
        <v>1613128000193</v>
      </c>
      <c r="C849" s="54" t="s">
        <v>845</v>
      </c>
      <c r="D849" s="91">
        <v>0</v>
      </c>
      <c r="E849" s="91">
        <v>11049.952286068281</v>
      </c>
      <c r="F849" s="94">
        <f t="shared" si="39"/>
        <v>11049.952286068281</v>
      </c>
      <c r="G849" s="86">
        <f t="shared" si="40"/>
        <v>2209.9904572136561</v>
      </c>
      <c r="H849" s="94">
        <f t="shared" si="41"/>
        <v>8839.9618288546244</v>
      </c>
    </row>
    <row r="850" spans="1:8" x14ac:dyDescent="0.25">
      <c r="A850" s="53">
        <v>859</v>
      </c>
      <c r="B850" s="42">
        <v>1612885000142</v>
      </c>
      <c r="C850" s="54" t="s">
        <v>1250</v>
      </c>
      <c r="D850" s="91">
        <v>0</v>
      </c>
      <c r="E850" s="91">
        <v>11424.215937062449</v>
      </c>
      <c r="F850" s="94">
        <f t="shared" si="39"/>
        <v>11424.215937062449</v>
      </c>
      <c r="G850" s="86">
        <f t="shared" si="40"/>
        <v>2284.8431874124899</v>
      </c>
      <c r="H850" s="94">
        <f t="shared" si="41"/>
        <v>9139.3727496499596</v>
      </c>
    </row>
    <row r="851" spans="1:8" x14ac:dyDescent="0.25">
      <c r="A851" s="53">
        <v>860</v>
      </c>
      <c r="B851" s="42">
        <v>1609780000134</v>
      </c>
      <c r="C851" s="54" t="s">
        <v>1251</v>
      </c>
      <c r="D851" s="91">
        <v>0</v>
      </c>
      <c r="E851" s="91">
        <v>35151.493009822982</v>
      </c>
      <c r="F851" s="94">
        <f t="shared" si="39"/>
        <v>35151.493009822982</v>
      </c>
      <c r="G851" s="86">
        <f t="shared" si="40"/>
        <v>7030.2986019645969</v>
      </c>
      <c r="H851" s="94">
        <f t="shared" si="41"/>
        <v>28121.194407858384</v>
      </c>
    </row>
    <row r="852" spans="1:8" x14ac:dyDescent="0.25">
      <c r="A852" s="53">
        <v>861</v>
      </c>
      <c r="B852" s="42">
        <v>1612505000170</v>
      </c>
      <c r="C852" s="54" t="s">
        <v>1252</v>
      </c>
      <c r="D852" s="91">
        <v>0</v>
      </c>
      <c r="E852" s="91">
        <v>22086.75223269581</v>
      </c>
      <c r="F852" s="94">
        <f t="shared" si="39"/>
        <v>22086.75223269581</v>
      </c>
      <c r="G852" s="86">
        <f t="shared" si="40"/>
        <v>4417.3504465391625</v>
      </c>
      <c r="H852" s="94">
        <f t="shared" si="41"/>
        <v>17669.401786156646</v>
      </c>
    </row>
    <row r="853" spans="1:8" x14ac:dyDescent="0.25">
      <c r="A853" s="53">
        <v>862</v>
      </c>
      <c r="B853" s="42">
        <v>1614685000129</v>
      </c>
      <c r="C853" s="54" t="s">
        <v>849</v>
      </c>
      <c r="D853" s="91">
        <v>0</v>
      </c>
      <c r="E853" s="91">
        <v>14835.105922289169</v>
      </c>
      <c r="F853" s="94">
        <f t="shared" si="39"/>
        <v>14835.105922289169</v>
      </c>
      <c r="G853" s="86">
        <f t="shared" si="40"/>
        <v>2967.0211844578339</v>
      </c>
      <c r="H853" s="94">
        <f t="shared" si="41"/>
        <v>11868.084737831336</v>
      </c>
    </row>
    <row r="854" spans="1:8" x14ac:dyDescent="0.25">
      <c r="A854" s="53">
        <v>863</v>
      </c>
      <c r="B854" s="42">
        <v>1620744000171</v>
      </c>
      <c r="C854" s="54" t="s">
        <v>850</v>
      </c>
      <c r="D854" s="91">
        <v>0</v>
      </c>
      <c r="E854" s="91">
        <v>9649.5429361716015</v>
      </c>
      <c r="F854" s="94">
        <f t="shared" si="39"/>
        <v>9649.5429361716015</v>
      </c>
      <c r="G854" s="86">
        <f t="shared" si="40"/>
        <v>1929.9085872343203</v>
      </c>
      <c r="H854" s="94">
        <f t="shared" si="41"/>
        <v>7719.6343489372812</v>
      </c>
    </row>
    <row r="855" spans="1:8" x14ac:dyDescent="0.25">
      <c r="A855" s="53">
        <v>864</v>
      </c>
      <c r="B855" s="42">
        <v>1020881000175</v>
      </c>
      <c r="C855" s="54" t="s">
        <v>851</v>
      </c>
      <c r="D855" s="91">
        <v>0</v>
      </c>
      <c r="E855" s="91">
        <v>66731.62651826191</v>
      </c>
      <c r="F855" s="94">
        <f t="shared" si="39"/>
        <v>66731.62651826191</v>
      </c>
      <c r="G855" s="86">
        <f t="shared" si="40"/>
        <v>13346.325303652382</v>
      </c>
      <c r="H855" s="94">
        <f t="shared" si="41"/>
        <v>53385.301214609528</v>
      </c>
    </row>
    <row r="856" spans="1:8" x14ac:dyDescent="0.25">
      <c r="A856" s="56">
        <v>865</v>
      </c>
      <c r="B856" s="42">
        <v>1612476000146</v>
      </c>
      <c r="C856" s="57" t="s">
        <v>852</v>
      </c>
      <c r="D856" s="91">
        <v>0</v>
      </c>
      <c r="E856" s="91">
        <v>13868.3331942688</v>
      </c>
      <c r="F856" s="94">
        <f t="shared" si="39"/>
        <v>13868.3331942688</v>
      </c>
      <c r="G856" s="86">
        <f t="shared" si="40"/>
        <v>2773.6666388537601</v>
      </c>
      <c r="H856" s="94">
        <f t="shared" si="41"/>
        <v>11094.66655541504</v>
      </c>
    </row>
    <row r="857" spans="1:8" s="66" customFormat="1" x14ac:dyDescent="0.25">
      <c r="A857" s="130" t="s">
        <v>1253</v>
      </c>
      <c r="B857" s="131"/>
      <c r="C857" s="132"/>
      <c r="D857" s="92">
        <f>SUM(D4:D856)</f>
        <v>3470461.4456665493</v>
      </c>
      <c r="E857" s="93">
        <f t="shared" ref="E857" si="42">SUM(E4:E856)</f>
        <v>44593332.068579122</v>
      </c>
      <c r="F857" s="66">
        <f>SUM(F4:F856)</f>
        <v>48063793.514245659</v>
      </c>
      <c r="G857" s="66">
        <f t="shared" ref="G857:H857" si="43">SUM(G4:G856)</f>
        <v>9612758.7028491329</v>
      </c>
      <c r="H857" s="66">
        <f t="shared" si="43"/>
        <v>38451034.811396532</v>
      </c>
    </row>
    <row r="858" spans="1:8" s="73" customFormat="1" x14ac:dyDescent="0.25">
      <c r="A858" s="67"/>
      <c r="B858" s="67"/>
      <c r="C858" s="67"/>
      <c r="D858" s="71"/>
      <c r="E858" s="72"/>
    </row>
    <row r="859" spans="1:8" s="73" customFormat="1" x14ac:dyDescent="0.25">
      <c r="A859" s="77"/>
      <c r="B859" s="77"/>
      <c r="D859" s="79"/>
      <c r="E859" s="72"/>
    </row>
    <row r="860" spans="1:8" s="73" customFormat="1" x14ac:dyDescent="0.25">
      <c r="A860" s="77"/>
      <c r="B860" s="77"/>
      <c r="E860" s="72"/>
    </row>
    <row r="861" spans="1:8" s="73" customFormat="1" x14ac:dyDescent="0.25">
      <c r="A861" s="85" t="s">
        <v>1256</v>
      </c>
      <c r="B861" s="77"/>
      <c r="E861" s="72"/>
    </row>
    <row r="862" spans="1:8" x14ac:dyDescent="0.25">
      <c r="A862" s="88" t="s">
        <v>1257</v>
      </c>
      <c r="B862" s="85"/>
      <c r="C862" s="85"/>
    </row>
    <row r="863" spans="1:8" x14ac:dyDescent="0.25">
      <c r="E863" s="99"/>
    </row>
    <row r="864" spans="1:8" x14ac:dyDescent="0.25">
      <c r="E864" s="99"/>
    </row>
    <row r="865" spans="5:5" x14ac:dyDescent="0.25">
      <c r="E865" s="100"/>
    </row>
  </sheetData>
  <mergeCells count="6">
    <mergeCell ref="A857:C857"/>
    <mergeCell ref="F2:H2"/>
    <mergeCell ref="D1:E1"/>
    <mergeCell ref="A1:A3"/>
    <mergeCell ref="B1:B3"/>
    <mergeCell ref="C1:C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PORTARIA</vt:lpstr>
      <vt:lpstr>ICMS 2018</vt:lpstr>
      <vt:lpstr>Planilha1 (2)</vt:lpstr>
    </vt:vector>
  </TitlesOfParts>
  <Company>Secretaria do Estado da Fazenda de Minas Gerais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Soares Guimaraes</dc:creator>
  <cp:lastModifiedBy>Jurandir Emilio de Paiva</cp:lastModifiedBy>
  <cp:lastPrinted>2020-02-10T13:01:30Z</cp:lastPrinted>
  <dcterms:created xsi:type="dcterms:W3CDTF">2018-11-14T11:14:36Z</dcterms:created>
  <dcterms:modified xsi:type="dcterms:W3CDTF">2020-06-19T16:12:25Z</dcterms:modified>
</cp:coreProperties>
</file>